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44785\OneDrive\Desktop\Data Leadership - AI, Cloud &amp; Governance\AI Governance Business Management Tool Kit\Templates\"/>
    </mc:Choice>
  </mc:AlternateContent>
  <xr:revisionPtr revIDLastSave="0" documentId="8_{99F6EEEB-1B46-486A-B250-9FF234A06DC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Cover" sheetId="1" r:id="rId1"/>
    <sheet name="1. System Identification" sheetId="2" r:id="rId2"/>
    <sheet name="2. Risk Assessment" sheetId="3" r:id="rId3"/>
    <sheet name="3. Dashboard" sheetId="4" r:id="rId4"/>
    <sheet name="4. Mitigation &amp; Approval" sheetId="5" r:id="rId5"/>
    <sheet name="5. Assumptions &amp; Attestation" sheetId="6" r:id="rId6"/>
    <sheet name="6. EU AI Act Checklist" sheetId="7" r:id="rId7"/>
    <sheet name="7. Legal &amp; Change Log" sheetId="8" r:id="rId8"/>
  </sheets>
  <calcPr calcId="191029" forceFullCalc="1"/>
</workbook>
</file>

<file path=xl/calcChain.xml><?xml version="1.0" encoding="utf-8"?>
<calcChain xmlns="http://schemas.openxmlformats.org/spreadsheetml/2006/main">
  <c r="B17" i="7" l="1"/>
  <c r="B16" i="7"/>
  <c r="D16" i="7" s="1"/>
  <c r="G4" i="7"/>
  <c r="G5" i="7" s="1"/>
  <c r="B14" i="4" s="1"/>
  <c r="B36" i="6"/>
  <c r="B25" i="6"/>
  <c r="B9" i="6"/>
  <c r="B7" i="6"/>
  <c r="B6" i="6"/>
  <c r="B5" i="6"/>
  <c r="E9" i="5"/>
  <c r="E8" i="5"/>
  <c r="E7" i="5"/>
  <c r="E6" i="5"/>
  <c r="E5" i="5"/>
  <c r="B9" i="4"/>
  <c r="B8" i="4"/>
  <c r="B7" i="4"/>
  <c r="B6" i="4"/>
  <c r="B34" i="3"/>
  <c r="G33" i="3"/>
  <c r="G32" i="3"/>
  <c r="G31" i="3"/>
  <c r="B27" i="3"/>
  <c r="G26" i="3"/>
  <c r="G25" i="3"/>
  <c r="G24" i="3"/>
  <c r="G23" i="3"/>
  <c r="B19" i="3"/>
  <c r="G18" i="3"/>
  <c r="G17" i="3"/>
  <c r="G16" i="3"/>
  <c r="G15" i="3"/>
  <c r="G14" i="3"/>
  <c r="B10" i="3"/>
  <c r="G9" i="3"/>
  <c r="G8" i="3"/>
  <c r="G7" i="3"/>
  <c r="G6" i="3"/>
  <c r="B7" i="2"/>
  <c r="B11" i="4" l="1"/>
  <c r="B12" i="4" s="1"/>
  <c r="B15" i="4"/>
  <c r="B16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OpenAI</author>
  </authors>
  <commentList>
    <comment ref="B5" authorId="0" shapeId="0" xr:uid="{00000000-0006-0000-0100-000001000000}">
      <text>
        <r>
          <rPr>
            <sz val="11"/>
            <color theme="1"/>
            <rFont val="Calibri"/>
            <family val="2"/>
            <scheme val="minor"/>
          </rPr>
          <t>Assessment date used to drive review dates and target dates across the workbook.</t>
        </r>
      </text>
    </comment>
    <comment ref="B14" authorId="0" shapeId="0" xr:uid="{00000000-0006-0000-0100-000002000000}">
      <text>
        <r>
          <rPr>
            <sz val="11"/>
            <color theme="1"/>
            <rFont val="Calibri"/>
            <family val="2"/>
            <scheme val="minor"/>
          </rPr>
          <t>Select the current deployment status.</t>
        </r>
      </text>
    </comment>
  </commentList>
</comments>
</file>

<file path=xl/sharedStrings.xml><?xml version="1.0" encoding="utf-8"?>
<sst xmlns="http://schemas.openxmlformats.org/spreadsheetml/2006/main" count="386" uniqueCount="315">
  <si>
    <t>THEODORA MONYE</t>
  </si>
  <si>
    <t>AI Governance Advisor</t>
  </si>
  <si>
    <t>AI RISK ASSESSMENT</t>
  </si>
  <si>
    <t>"Governance that works in practice, not just on paper"</t>
  </si>
  <si>
    <t>ADVISORY SCOPE</t>
  </si>
  <si>
    <t>This template is an advisory AI system risk assessment tool. It is not legal advice, a regulatory opinion, an audit, or a certification of compliance.</t>
  </si>
  <si>
    <t>USAGE NOTES</t>
  </si>
  <si>
    <t>Complete the annexes, evidence fields, mitigation owners, and the EU AI Act trigger checklist before relying on any preliminary or final classification.</t>
  </si>
  <si>
    <t>VERSION</t>
  </si>
  <si>
    <t>v2.0 (lawyer-reviewed template)</t>
  </si>
  <si>
    <t>UPDATED</t>
  </si>
  <si>
    <t>RELIANCE</t>
  </si>
  <si>
    <t>Indicative only until evidence, approvals, and legal review (if triggered) are complete.</t>
  </si>
  <si>
    <t>AI SYSTEM RISK ASSESSMENT</t>
  </si>
  <si>
    <t>PART A: SYSTEM IDENTIFICATION</t>
  </si>
  <si>
    <t>Assessment Date:</t>
  </si>
  <si>
    <t>Assessor Name:</t>
  </si>
  <si>
    <t>Theodora Monye</t>
  </si>
  <si>
    <t>Review Date:</t>
  </si>
  <si>
    <t>System Information</t>
  </si>
  <si>
    <t>System Name:</t>
  </si>
  <si>
    <t>[Enter system name]</t>
  </si>
  <si>
    <t>Owner / Sponsor:</t>
  </si>
  <si>
    <t>[Owner / sponsor name]</t>
  </si>
  <si>
    <t>Business Unit:</t>
  </si>
  <si>
    <t>[e.g., Customer Support]</t>
  </si>
  <si>
    <t>Primary Purpose:</t>
  </si>
  <si>
    <t>[Concise purpose statement]</t>
  </si>
  <si>
    <t>Deployment Status:</t>
  </si>
  <si>
    <t>Development</t>
  </si>
  <si>
    <t>AI System Classification</t>
  </si>
  <si>
    <t>System Type:</t>
  </si>
  <si>
    <t>Generative language model</t>
  </si>
  <si>
    <t>Decision Autonomy:</t>
  </si>
  <si>
    <t>Human-in-the-loop</t>
  </si>
  <si>
    <t>Assessment Governance</t>
  </si>
  <si>
    <t>Template Version:</t>
  </si>
  <si>
    <t>v2.0 (lawyer-reviewed)</t>
  </si>
  <si>
    <t>Mode of Completion:</t>
  </si>
  <si>
    <t>Collaborative</t>
  </si>
  <si>
    <t>Client Contact Name &amp; Role:</t>
  </si>
  <si>
    <t>[Enter client contact and role]</t>
  </si>
  <si>
    <t>Personal Data Used?:</t>
  </si>
  <si>
    <t>Yes / confirm lawful basis</t>
  </si>
  <si>
    <t>Special Category Data?:</t>
  </si>
  <si>
    <t>No / if yes, attach DPIA</t>
  </si>
  <si>
    <t>PART C: NIST AI RMF ASSESSMENT</t>
  </si>
  <si>
    <t>1. GOVERN — Governance</t>
  </si>
  <si>
    <t>RISK FACTOR</t>
  </si>
  <si>
    <t>SCORE (1-4)</t>
  </si>
  <si>
    <t>EVIDENCE</t>
  </si>
  <si>
    <t>RESIDUAL RISK</t>
  </si>
  <si>
    <t>MITIGATION ACTION</t>
  </si>
  <si>
    <t>OWNER</t>
  </si>
  <si>
    <t>TARGET DATE</t>
  </si>
  <si>
    <t>STATUS</t>
  </si>
  <si>
    <t>Unclear accountability for AI decisions</t>
  </si>
  <si>
    <t>Example: No documented decision ownership matrix found in system docs.</t>
  </si>
  <si>
    <t>Decisions may be untraceable to an accountable person until ownership is formalised.</t>
  </si>
  <si>
    <t>Create and publish AI decision ownership matrix; assign accountable owner.</t>
  </si>
  <si>
    <t>Governance Lead (Theodora Monye)</t>
  </si>
  <si>
    <t>Not started</t>
  </si>
  <si>
    <t>Lack of diverse perspectives</t>
  </si>
  <si>
    <t>Check whether product, legal, security, and impacted user groups were consulted.</t>
  </si>
  <si>
    <t>Blind spots may persist if key stakeholders are excluded from design and review.</t>
  </si>
  <si>
    <t>Document stakeholder map and schedule multidisciplinary review checkpoints.</t>
  </si>
  <si>
    <t>System Owner</t>
  </si>
  <si>
    <t>No documented policies</t>
  </si>
  <si>
    <t>Confirm whether an AI governance policy, usage standard, and escalation rules exist.</t>
  </si>
  <si>
    <t>Control expectations may be inconsistent without approved policies.</t>
  </si>
  <si>
    <t>Draft and approve AI governance policy and operating standard.</t>
  </si>
  <si>
    <t>Governance Lead</t>
  </si>
  <si>
    <t>Insufficient oversight</t>
  </si>
  <si>
    <t>Check whether governance forums, review gates, and exception approvals are defined.</t>
  </si>
  <si>
    <t>High-risk changes could be deployed without structured review.</t>
  </si>
  <si>
    <t>Define oversight cadence and approval gates for model, data, and vendor changes.</t>
  </si>
  <si>
    <t>Owner / Sponsor</t>
  </si>
  <si>
    <t>Total 1. GOVERN Score</t>
  </si>
  <si>
    <t>2. MAP — Context</t>
  </si>
  <si>
    <t>Fundamental rights impact</t>
  </si>
  <si>
    <t>Assess whether outputs could materially affect rights, safety, access, or legal status.</t>
  </si>
  <si>
    <t>Unassessed downstream impact may expose the organisation to legal and reputational harm.</t>
  </si>
  <si>
    <t>Complete rights-impact screening and escalate any material findings for legal review.</t>
  </si>
  <si>
    <t>Compliance / Legal</t>
  </si>
  <si>
    <t>Potential for bias</t>
  </si>
  <si>
    <t>Example: No bias impact assessment or demographic parity tests recorded.</t>
  </si>
  <si>
    <t>Biased outputs may unfairly affect protected groups until testing and remediation are complete.</t>
  </si>
  <si>
    <t>Run bias testing on training and holdout data; document findings and remediation.</t>
  </si>
  <si>
    <t>Data Science Lead</t>
  </si>
  <si>
    <t>Sensitive personal data</t>
  </si>
  <si>
    <t>List personal or special-category data used and confirm lawful basis, minimisation, and retention controls.</t>
  </si>
  <si>
    <t>Privacy exposure remains elevated until data inventory and handling controls are evidenced.</t>
  </si>
  <si>
    <t>Update data inventory; confirm lawful basis; attach DPIA where required.</t>
  </si>
  <si>
    <t>Privacy Lead / DPO</t>
  </si>
  <si>
    <t>Vulnerable populations</t>
  </si>
  <si>
    <t>Check whether children, patients, migrants, or other vulnerable populations are affected.</t>
  </si>
  <si>
    <t>Impacts may be disproportionate if safeguards for vulnerable groups are absent.</t>
  </si>
  <si>
    <t>Document affected populations and any additional protections or exclusions.</t>
  </si>
  <si>
    <t>Product Owner</t>
  </si>
  <si>
    <t>Stakeholder consultation</t>
  </si>
  <si>
    <t>Record which internal and external stakeholders were consulted and any unresolved concerns.</t>
  </si>
  <si>
    <t>Uncaptured stakeholder concerns may lead to missed operational or ethical risks.</t>
  </si>
  <si>
    <t>Maintain stakeholder consultation log and address open issues before production sign-off.</t>
  </si>
  <si>
    <t>Project Manager</t>
  </si>
  <si>
    <t>Total 2. MAP Score</t>
  </si>
  <si>
    <t>3. MEASURE — Testing</t>
  </si>
  <si>
    <t>Poor data quality</t>
  </si>
  <si>
    <t>Confirm data lineage, quality checks, completeness thresholds, and refresh controls.</t>
  </si>
  <si>
    <t>Model outputs may degrade or become misleading if poor-quality data is used.</t>
  </si>
  <si>
    <t>Implement data quality controls with thresholds, ownership, and exception handling.</t>
  </si>
  <si>
    <t>Data Engineering Lead</t>
  </si>
  <si>
    <t>No bias testing</t>
  </si>
  <si>
    <t>Verify whether fairness tests, cohort analyses, and remediation evidence exist.</t>
  </si>
  <si>
    <t>Undetected bias can persist through deployment without dedicated testing.</t>
  </si>
  <si>
    <t>Define bias metrics; run tests on training and production data; remediate.</t>
  </si>
  <si>
    <t>Lack of explainability</t>
  </si>
  <si>
    <t>Check whether user disclosures, internal explainability notes, or model cards are available.</t>
  </si>
  <si>
    <t>Users and reviewers may not understand key drivers or limitations of outputs.</t>
  </si>
  <si>
    <t>Create user-facing disclosure and internal explainability documentation.</t>
  </si>
  <si>
    <t>Product / UX Lead</t>
  </si>
  <si>
    <t>No performance monitoring</t>
  </si>
  <si>
    <t>Example: No continuous monitoring dashboard or SLAs for model drift.</t>
  </si>
  <si>
    <t>Performance degradation may go unnoticed without monitoring, alerts, and response thresholds.</t>
  </si>
  <si>
    <t>Implement performance monitoring pipeline and alerts; define KPIs.</t>
  </si>
  <si>
    <t>ML Ops Engineer</t>
  </si>
  <si>
    <t>Total 3. MEASURE Score</t>
  </si>
  <si>
    <t>4. MANAGE — Response</t>
  </si>
  <si>
    <t>No incident response</t>
  </si>
  <si>
    <t>Example: No AI-specific incident response plan located.</t>
  </si>
  <si>
    <t>Incidents may be escalated inconsistently and remediation may be delayed.</t>
  </si>
  <si>
    <t>Draft AI incident response playbook; integrate with organisation incident management.</t>
  </si>
  <si>
    <t>Security / Incident Response Lead</t>
  </si>
  <si>
    <t>Lack of human oversight</t>
  </si>
  <si>
    <t>Check whether a human override or review path is defined for material decisions.</t>
  </si>
  <si>
    <t>Erroneous or harmful outputs may not be intercepted before action is taken.</t>
  </si>
  <si>
    <t>Define when human override is required; implement workflow for human review.</t>
  </si>
  <si>
    <t>Operations Lead</t>
  </si>
  <si>
    <t>Insufficient transparency</t>
  </si>
  <si>
    <t>Confirm whether users are told they are interacting with AI and whether limitations are disclosed.</t>
  </si>
  <si>
    <t>Low transparency can undermine trust and increase complaints or regulatory scrutiny.</t>
  </si>
  <si>
    <t>Publish user-facing AI disclosures and retain decision logs for auditability.</t>
  </si>
  <si>
    <t>Communications / Product Lead</t>
  </si>
  <si>
    <t>Total 4. MANAGE Score</t>
  </si>
  <si>
    <t>OVERALL RISK RATING</t>
  </si>
  <si>
    <t>Summary of Risk Domains</t>
  </si>
  <si>
    <t>DOMAIN</t>
  </si>
  <si>
    <t>YOUR SCORE</t>
  </si>
  <si>
    <t>MAX SCORE</t>
  </si>
  <si>
    <t>GOVERN</t>
  </si>
  <si>
    <t>MAP</t>
  </si>
  <si>
    <t>MEASURE</t>
  </si>
  <si>
    <t>MANAGE</t>
  </si>
  <si>
    <t>OVERALL TOTAL</t>
  </si>
  <si>
    <t>FINAL RISK CLASSIFICATION</t>
  </si>
  <si>
    <t>EU AI ACT REVIEW FLAG:</t>
  </si>
  <si>
    <t>CHECKLIST YES COUNT:</t>
  </si>
  <si>
    <t>FINAL STATUS:</t>
  </si>
  <si>
    <t>SCORING NOTE:</t>
  </si>
  <si>
    <t>Indicative only until evidence, annexes, mitigations, and approvals are complete.</t>
  </si>
  <si>
    <t>REQUIRED MITIGATION ACTIONS</t>
  </si>
  <si>
    <t>CONTROL AREA</t>
  </si>
  <si>
    <t>ACTION ID</t>
  </si>
  <si>
    <t>REQUIRED ACTION</t>
  </si>
  <si>
    <t>ACCEPTANCE CRITERIA</t>
  </si>
  <si>
    <t>EVIDENCE REQUIRED</t>
  </si>
  <si>
    <t>VERIFICATION</t>
  </si>
  <si>
    <t>Governance</t>
  </si>
  <si>
    <t>GOV-01</t>
  </si>
  <si>
    <t>Draft AI governance policy; define roles &amp; accountability; publish to intranet.</t>
  </si>
  <si>
    <t>Policy approved and acknowledged by key stakeholders.</t>
  </si>
  <si>
    <t>Published policy; RACI / ownership matrix.</t>
  </si>
  <si>
    <t>Pending</t>
  </si>
  <si>
    <t>Bias Testing</t>
  </si>
  <si>
    <t>MAP-01</t>
  </si>
  <si>
    <t>Bias testing report completed with remediation tracked.</t>
  </si>
  <si>
    <t>Bias report; remediation log.</t>
  </si>
  <si>
    <t>Transparency</t>
  </si>
  <si>
    <t>MEA-01</t>
  </si>
  <si>
    <t>Create user-facing disclosure and internal explainability docs; log model decisions.</t>
  </si>
  <si>
    <t>Disclosures published and explainability documentation stored.</t>
  </si>
  <si>
    <t>Disclosure copy; model card; sample decision logs.</t>
  </si>
  <si>
    <t>Human Oversight</t>
  </si>
  <si>
    <t>MAN-01</t>
  </si>
  <si>
    <t>Override workflow approved and tested.</t>
  </si>
  <si>
    <t>Workflow map; approval record; test evidence.</t>
  </si>
  <si>
    <t>Security</t>
  </si>
  <si>
    <t>MAN-02</t>
  </si>
  <si>
    <t>Conduct threat model and pen test; ensure data encryption and access controls.</t>
  </si>
  <si>
    <t>Security Lead</t>
  </si>
  <si>
    <t>Threat model completed and material findings addressed.</t>
  </si>
  <si>
    <t>Threat model; pen test summary; access control evidence.</t>
  </si>
  <si>
    <t>APPROVAL &amp; SIGN-OFF</t>
  </si>
  <si>
    <t>Decision:</t>
  </si>
  <si>
    <t>Conditional approval</t>
  </si>
  <si>
    <t>Governance Lead Name:</t>
  </si>
  <si>
    <t>[Enter owner / sponsor]</t>
  </si>
  <si>
    <t>Compliance / Legal:</t>
  </si>
  <si>
    <t>[Enter approver if required]</t>
  </si>
  <si>
    <t>Security Approver:</t>
  </si>
  <si>
    <t>Review Cadence:</t>
  </si>
  <si>
    <t>Quarterly</t>
  </si>
  <si>
    <t>Monitoring Owner:</t>
  </si>
  <si>
    <t>[Enter monitoring owner]</t>
  </si>
  <si>
    <t>Sign-off statement:</t>
  </si>
  <si>
    <t>I confirm that the assessment and mitigation plan reflect the current state of the AI system and that responsible owners will complete the actions by the target dates.</t>
  </si>
  <si>
    <t>MATERIAL ASSUMPTIONS &amp; CLIENT ATTESTATION</t>
  </si>
  <si>
    <t>Assessment metadata</t>
  </si>
  <si>
    <t>Assessment date:</t>
  </si>
  <si>
    <t>Template version:</t>
  </si>
  <si>
    <t>Mode of completion:</t>
  </si>
  <si>
    <t>Assessor name &amp; role:</t>
  </si>
  <si>
    <t>Theodora Monye | AI Governance Advisor</t>
  </si>
  <si>
    <t>Client contact name &amp; role:</t>
  </si>
  <si>
    <t>Material assumptions</t>
  </si>
  <si>
    <t>Assumption 1: System purpose, user groups, and deployment context are accurately described by the client.</t>
  </si>
  <si>
    <t>Assumption 2: Any personal data shared for this assessment has a lawful basis and follows retention controls.</t>
  </si>
  <si>
    <t>Assumption 3: Missing evidence listed below will be provided before final classification is relied upon.</t>
  </si>
  <si>
    <t>Documents reviewed / evidence provided</t>
  </si>
  <si>
    <t>Policy documents (titles &amp; dates):</t>
  </si>
  <si>
    <t>[List policies, standards, or governance approvals reviewed]</t>
  </si>
  <si>
    <t>Technical evidence:</t>
  </si>
  <si>
    <t>[Architecture diagrams, data inventories, model cards, test reports]</t>
  </si>
  <si>
    <t>DPIA (if applicable):</t>
  </si>
  <si>
    <t>No / N/A</t>
  </si>
  <si>
    <t>Other supporting documents:</t>
  </si>
  <si>
    <t>[List additional supporting material]</t>
  </si>
  <si>
    <t>Gaps and outstanding evidence required for final classification</t>
  </si>
  <si>
    <t>Gap 1:</t>
  </si>
  <si>
    <t>[e.g., governance policy approval record]</t>
  </si>
  <si>
    <t>Gap 2:</t>
  </si>
  <si>
    <t>[e.g., bias testing report / monitoring dashboard]</t>
  </si>
  <si>
    <t>Expected delivery date:</t>
  </si>
  <si>
    <t>Client attestation and acceptance</t>
  </si>
  <si>
    <t>I confirm that the information and documents provided for this assessment are accurate and complete to the best of my knowledge, and I understand this assessment is advisory only and does not constitute legal or regulatory certification.</t>
  </si>
  <si>
    <t>Client name &amp; role:</t>
  </si>
  <si>
    <t>[Enter client name and role]</t>
  </si>
  <si>
    <t>Client signature / initials:</t>
  </si>
  <si>
    <t>[Sign / initial here]</t>
  </si>
  <si>
    <t>Assessor signature / initials:</t>
  </si>
  <si>
    <t>Date:</t>
  </si>
  <si>
    <t>Version control / audit trail</t>
  </si>
  <si>
    <t>Version number:</t>
  </si>
  <si>
    <t>v2.0</t>
  </si>
  <si>
    <t>Saved location / file ref:</t>
  </si>
  <si>
    <t>[SharePoint / secure drive reference]</t>
  </si>
  <si>
    <t>Evidence attachments saved:</t>
  </si>
  <si>
    <t>[List evidence attachments or folder location]</t>
  </si>
  <si>
    <t>EU AI ACT — QUICK TRIGGER CHECKLIST</t>
  </si>
  <si>
    <t>Complete this checklist. If any response is YES, obtain legal review before recording a final 'not high-risk' conclusion.</t>
  </si>
  <si>
    <t>YES RESPONSES</t>
  </si>
  <si>
    <t>LEGAL REVIEW REQUIRED</t>
  </si>
  <si>
    <t>REF</t>
  </si>
  <si>
    <t>TRIGGER AREA</t>
  </si>
  <si>
    <t>KEY QUESTION</t>
  </si>
  <si>
    <t>RESPONSE</t>
  </si>
  <si>
    <t>NOTES / ACTION</t>
  </si>
  <si>
    <t>A</t>
  </si>
  <si>
    <t>Annex III sector triggers</t>
  </si>
  <si>
    <t>Is the AI system intended for use in an Annex III area such as employment, education, law enforcement, healthcare, public benefits, or biometric identification?</t>
  </si>
  <si>
    <t>[Yes / No]</t>
  </si>
  <si>
    <t>If yes, pause final classification and seek legal review.</t>
  </si>
  <si>
    <t>B</t>
  </si>
  <si>
    <t>Biometric / remote identification</t>
  </si>
  <si>
    <t>Does the system perform biometric identification or biometric categorisation of natural persons?</t>
  </si>
  <si>
    <t>High regulatory risk if yes.</t>
  </si>
  <si>
    <t>C</t>
  </si>
  <si>
    <t>Safety-critical or life-affecting decisions</t>
  </si>
  <si>
    <t>Could the system materially affect health, safety, legal status, or fundamental rights?</t>
  </si>
  <si>
    <t>Escalate material-impact use cases.</t>
  </si>
  <si>
    <t>D</t>
  </si>
  <si>
    <t>Does the system affect children, patients, migrants, prisoners, or other vulnerable groups?</t>
  </si>
  <si>
    <t>Document safeguards or exclusions.</t>
  </si>
  <si>
    <t>E</t>
  </si>
  <si>
    <t>Special category or criminal data</t>
  </si>
  <si>
    <t>Does the system process special category personal data or criminal convictions / offences data?</t>
  </si>
  <si>
    <t>If yes, DPIA and legal review required.</t>
  </si>
  <si>
    <t>F</t>
  </si>
  <si>
    <t>High-stakes profiling</t>
  </si>
  <si>
    <t>Does the system profile individuals at scale in ways that affect employment, credit, insurance, or essential services?</t>
  </si>
  <si>
    <t>Assess for legal review.</t>
  </si>
  <si>
    <t>G</t>
  </si>
  <si>
    <t>Cross-border / EU exposure</t>
  </si>
  <si>
    <t>Will the system be deployed, offered, or used in the EU market, or materially process data of EU residents?</t>
  </si>
  <si>
    <t>Consider EU AI Act applicability and legal review.</t>
  </si>
  <si>
    <t>Summary</t>
  </si>
  <si>
    <t>YES responses:</t>
  </si>
  <si>
    <t>Legal review required?</t>
  </si>
  <si>
    <t>DPIA required?</t>
  </si>
  <si>
    <t>Next step</t>
  </si>
  <si>
    <t>If any response is YES, pause any final 'not high-risk' conclusion, document the reason in the assumptions annex, and obtain legal review before representing the system as not high-risk or EU AI Act compliant.</t>
  </si>
  <si>
    <t>LEGAL SUMMARY, ONGOING CONTROLS &amp; CHANGE LOG</t>
  </si>
  <si>
    <t>Quick legal risk summary</t>
  </si>
  <si>
    <t>Data protection / privacy</t>
  </si>
  <si>
    <t>This assessment considers applicable privacy risks. Personal data usage should be documented in the Data Inventory, and any special category data requires lawful basis confirmation and, where applicable, a DPIA.</t>
  </si>
  <si>
    <t>Regulatory issues</t>
  </si>
  <si>
    <t>Assess explainability, transparency, sector-specific rules, and any jurisdiction-specific requirements before production deployment.</t>
  </si>
  <si>
    <t>Contractual obligations</t>
  </si>
  <si>
    <t>Review third-party model provider terms, licensing restrictions, subcontractors, and data processing commitments before production use.</t>
  </si>
  <si>
    <t>Operationalise ongoing controls</t>
  </si>
  <si>
    <t>Review cadence</t>
  </si>
  <si>
    <t>Quarterly risk review and reassessment on material model, data, or vendor change.</t>
  </si>
  <si>
    <t>Monitoring responsibility</t>
  </si>
  <si>
    <t>Assign monitoring owner and keep performance / drift dashboards under active review.</t>
  </si>
  <si>
    <t>Change control trigger</t>
  </si>
  <si>
    <t>Reassess this template whenever the model, intended purpose, training data, or deployment context materially changes.</t>
  </si>
  <si>
    <t>Repository / evidence location</t>
  </si>
  <si>
    <t>Store the assessment, annexes, evidence, dashboards, and approvals in a version-controlled repository (e.g., SharePoint or secure drive).</t>
  </si>
  <si>
    <t>Change log</t>
  </si>
  <si>
    <t>DATE</t>
  </si>
  <si>
    <t>CHANGED BY</t>
  </si>
  <si>
    <t>SUMMARY OF CHANGE</t>
  </si>
  <si>
    <t>EVIDENCE / FILE REF</t>
  </si>
  <si>
    <t>Template update</t>
  </si>
  <si>
    <t>Applied lawyer-reviewed revisions: added evidence / residual risk fields, annexes, checklist, mitigation detail, formulas, and branded styling.</t>
  </si>
  <si>
    <t>Lawyer reviewed - AI Risk Assessment Template.docx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</si>
</sst>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"/>
  </numFmts>
  <fonts count="8" x14ac:knownFonts="1">
    <font>
      <sz val="11"/>
      <color theme="1"/>
      <name val="Calibri"/>
      <family val="2"/>
      <scheme val="minor"/>
    </font>
    <font>
      <b/>
      <sz val="18"/>
      <color rgb="FF0A2463"/>
      <name val="Montserrat"/>
      <family val="2"/>
    </font>
    <font>
      <b/>
      <sz val="11"/>
      <color rgb="FF2D3748"/>
      <name val="Calibri"/>
      <family val="2"/>
      <scheme val="minor"/>
    </font>
    <font>
      <sz val="11"/>
      <color rgb="FF2D3748"/>
      <name val="Calibri"/>
      <family val="2"/>
      <scheme val="minor"/>
    </font>
    <font>
      <sz val="11"/>
      <color rgb="FF2D3748"/>
      <name val="Calibri"/>
    </font>
    <font>
      <b/>
      <sz val="28"/>
      <color rgb="FF0A2463"/>
      <name val="Montserrat"/>
    </font>
    <font>
      <b/>
      <sz val="14"/>
      <color rgb="FF00A9A5"/>
      <name val="Montserrat"/>
    </font>
    <font>
      <b/>
      <sz val="18"/>
      <color rgb="FF0A2463"/>
      <name val="Montserrat"/>
    </font>
  </fonts>
  <fills count="8">
    <fill>
      <patternFill patternType="none"/>
    </fill>
    <fill>
      <patternFill patternType="gray125"/>
    </fill>
    <fill>
      <patternFill patternType="solid">
        <fgColor rgb="FF0A2463"/>
      </patternFill>
    </fill>
    <fill>
      <patternFill patternType="solid">
        <fgColor rgb="FFEAF2FF"/>
      </patternFill>
    </fill>
    <fill>
      <patternFill patternType="solid">
        <fgColor rgb="FFEDF2F7"/>
      </patternFill>
    </fill>
    <fill>
      <patternFill patternType="solid">
        <fgColor rgb="FF0A2463"/>
      </patternFill>
    </fill>
    <fill>
      <patternFill patternType="solid">
        <fgColor rgb="FFFFF4E5"/>
      </patternFill>
    </fill>
    <fill>
      <patternFill patternType="solid">
        <fgColor rgb="FFE7F8F5"/>
      </patternFill>
    </fill>
  </fills>
  <borders count="13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  <border>
      <left/>
      <right/>
      <top style="thin">
        <color rgb="FFE5E7EB"/>
      </top>
      <bottom/>
      <diagonal/>
    </border>
    <border>
      <left style="thin">
        <color rgb="FFE5E7EB"/>
      </left>
      <right/>
      <top/>
      <bottom/>
      <diagonal/>
    </border>
    <border>
      <left/>
      <right style="thin">
        <color rgb="FFE5E7EB"/>
      </right>
      <top style="thin">
        <color rgb="FFE5E7EB"/>
      </top>
      <bottom/>
      <diagonal/>
    </border>
    <border>
      <left/>
      <right style="thin">
        <color rgb="FFE5E7EB"/>
      </right>
      <top/>
      <bottom/>
      <diagonal/>
    </border>
    <border>
      <left style="thin">
        <color rgb="FFE5E7EB"/>
      </left>
      <right/>
      <top/>
      <bottom style="thin">
        <color rgb="FFE5E7EB"/>
      </bottom>
      <diagonal/>
    </border>
    <border>
      <left/>
      <right style="thin">
        <color rgb="FFE5E7EB"/>
      </right>
      <top/>
      <bottom style="thin">
        <color rgb="FFE5E7EB"/>
      </bottom>
      <diagonal/>
    </border>
    <border>
      <left/>
      <right/>
      <top style="thin">
        <color rgb="FFE5E7EB"/>
      </top>
      <bottom style="thin">
        <color rgb="FFE5E7EB"/>
      </bottom>
      <diagonal/>
    </border>
    <border>
      <left/>
      <right style="thin">
        <color rgb="FFE5E7EB"/>
      </right>
      <top style="thin">
        <color rgb="FFE5E7EB"/>
      </top>
      <bottom style="thin">
        <color rgb="FFE5E7EB"/>
      </bottom>
      <diagonal/>
    </border>
    <border>
      <left/>
      <right/>
      <top/>
      <bottom style="thin">
        <color rgb="FFE5E7EB"/>
      </bottom>
      <diagonal/>
    </border>
    <border>
      <left style="thin">
        <color rgb="FFE5E7EB"/>
      </left>
      <right/>
      <top style="thin">
        <color rgb="FFE5E7EB"/>
      </top>
      <bottom style="thin">
        <color rgb="FFE5E7EB"/>
      </bottom>
      <diagonal/>
    </border>
    <border>
      <left style="thin">
        <color rgb="FFE5E7EB"/>
      </left>
      <right/>
      <top style="thin">
        <color rgb="FFE5E7EB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4" fillId="0" borderId="1" xfId="0" applyFont="1" applyBorder="1" applyAlignment="1">
      <alignment vertical="top" wrapText="1"/>
    </xf>
    <xf numFmtId="164" fontId="4" fillId="0" borderId="1" xfId="0" applyNumberFormat="1" applyFont="1" applyBorder="1" applyAlignment="1">
      <alignment vertical="top" wrapText="1"/>
    </xf>
    <xf numFmtId="0" fontId="1" fillId="0" borderId="1" xfId="0" applyFont="1" applyBorder="1"/>
    <xf numFmtId="0" fontId="4" fillId="3" borderId="1" xfId="0" applyFont="1" applyFill="1" applyBorder="1" applyAlignment="1">
      <alignment horizontal="left" vertical="top"/>
    </xf>
    <xf numFmtId="0" fontId="4" fillId="6" borderId="1" xfId="0" applyFont="1" applyFill="1" applyBorder="1" applyAlignment="1">
      <alignment horizontal="left" vertical="top"/>
    </xf>
    <xf numFmtId="0" fontId="3" fillId="0" borderId="1" xfId="0" applyFont="1" applyBorder="1" applyAlignment="1">
      <alignment horizontal="left" vertical="top"/>
    </xf>
    <xf numFmtId="0" fontId="4" fillId="4" borderId="1" xfId="0" applyFont="1" applyFill="1" applyBorder="1" applyAlignment="1">
      <alignment vertical="top" wrapText="1"/>
    </xf>
    <xf numFmtId="0" fontId="4" fillId="3" borderId="1" xfId="0" applyFont="1" applyFill="1" applyBorder="1" applyAlignment="1">
      <alignment vertical="top" wrapText="1"/>
    </xf>
    <xf numFmtId="0" fontId="2" fillId="0" borderId="1" xfId="0" applyFont="1" applyBorder="1"/>
    <xf numFmtId="0" fontId="6" fillId="0" borderId="1" xfId="0" applyFont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164" fontId="4" fillId="3" borderId="1" xfId="0" applyNumberFormat="1" applyFont="1" applyFill="1" applyBorder="1" applyAlignment="1">
      <alignment vertical="top" wrapText="1"/>
    </xf>
    <xf numFmtId="0" fontId="4" fillId="5" borderId="1" xfId="0" applyFont="1" applyFill="1" applyBorder="1" applyAlignment="1">
      <alignment vertical="top" wrapText="1"/>
    </xf>
    <xf numFmtId="0" fontId="4" fillId="6" borderId="1" xfId="0" applyFont="1" applyFill="1" applyBorder="1" applyAlignment="1">
      <alignment vertical="top" wrapText="1"/>
    </xf>
    <xf numFmtId="0" fontId="4" fillId="2" borderId="1" xfId="0" applyFont="1" applyFill="1" applyBorder="1" applyAlignment="1">
      <alignment vertical="top" wrapText="1"/>
    </xf>
    <xf numFmtId="0" fontId="0" fillId="0" borderId="4" xfId="0" applyBorder="1"/>
    <xf numFmtId="0" fontId="4" fillId="7" borderId="1" xfId="0" applyFont="1" applyFill="1" applyBorder="1" applyAlignment="1">
      <alignment vertical="top" wrapText="1"/>
    </xf>
    <xf numFmtId="0" fontId="6" fillId="0" borderId="1" xfId="0" applyFont="1" applyBorder="1"/>
    <xf numFmtId="0" fontId="0" fillId="0" borderId="6" xfId="0" applyBorder="1"/>
    <xf numFmtId="0" fontId="0" fillId="0" borderId="0" xfId="0"/>
    <xf numFmtId="0" fontId="0" fillId="0" borderId="10" xfId="0" applyBorder="1"/>
    <xf numFmtId="0" fontId="4" fillId="4" borderId="1" xfId="0" applyFont="1" applyFill="1" applyBorder="1" applyAlignment="1">
      <alignment vertical="top" wrapText="1"/>
    </xf>
    <xf numFmtId="0" fontId="0" fillId="0" borderId="8" xfId="0" applyBorder="1"/>
    <xf numFmtId="0" fontId="0" fillId="0" borderId="9" xfId="0" applyBorder="1"/>
    <xf numFmtId="0" fontId="4" fillId="3" borderId="1" xfId="0" applyFont="1" applyFill="1" applyBorder="1" applyAlignment="1">
      <alignment vertical="top" wrapText="1"/>
    </xf>
    <xf numFmtId="0" fontId="4" fillId="7" borderId="1" xfId="0" applyFont="1" applyFill="1" applyBorder="1" applyAlignment="1">
      <alignment vertical="top" wrapText="1"/>
    </xf>
    <xf numFmtId="0" fontId="0" fillId="0" borderId="2" xfId="0" applyBorder="1"/>
    <xf numFmtId="0" fontId="0" fillId="0" borderId="4" xfId="0" applyBorder="1"/>
    <xf numFmtId="0" fontId="0" fillId="0" borderId="7" xfId="0" applyBorder="1"/>
    <xf numFmtId="0" fontId="4" fillId="0" borderId="1" xfId="0" applyFont="1" applyBorder="1" applyAlignment="1">
      <alignment vertical="top" wrapText="1"/>
    </xf>
    <xf numFmtId="0" fontId="4" fillId="6" borderId="1" xfId="0" applyFont="1" applyFill="1" applyBorder="1" applyAlignment="1">
      <alignment vertical="top" wrapText="1"/>
    </xf>
    <xf numFmtId="0" fontId="0" fillId="0" borderId="3" xfId="0" applyBorder="1"/>
    <xf numFmtId="0" fontId="0" fillId="0" borderId="5" xfId="0" applyBorder="1"/>
    <xf numFmtId="0" fontId="7" fillId="0" borderId="1" xfId="0" applyFont="1" applyBorder="1" applyAlignment="1">
      <alignment vertical="top" wrapText="1"/>
    </xf>
    <xf numFmtId="0" fontId="6" fillId="0" borderId="1" xfId="0" applyFont="1" applyBorder="1" applyAlignment="1">
      <alignment vertical="top" wrapText="1"/>
    </xf>
    <xf numFmtId="0" fontId="5" fillId="0" borderId="11" xfId="0" applyFont="1" applyBorder="1" applyAlignment="1">
      <alignment horizontal="center" vertical="top" wrapText="1"/>
    </xf>
    <xf numFmtId="0" fontId="5" fillId="0" borderId="9" xfId="0" applyFont="1" applyBorder="1" applyAlignment="1">
      <alignment horizontal="center" vertical="top" wrapText="1"/>
    </xf>
    <xf numFmtId="0" fontId="4" fillId="0" borderId="11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6" fillId="0" borderId="11" xfId="0" applyFont="1" applyBorder="1" applyAlignment="1">
      <alignment horizontal="center" vertical="top" wrapText="1"/>
    </xf>
    <xf numFmtId="0" fontId="6" fillId="0" borderId="9" xfId="0" applyFont="1" applyBorder="1" applyAlignment="1">
      <alignment horizontal="center" vertical="top" wrapText="1"/>
    </xf>
    <xf numFmtId="0" fontId="0" fillId="0" borderId="1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9" xfId="0" applyBorder="1" applyAlignment="1">
      <alignment horizontal="center"/>
    </xf>
  </cellXfs>
  <cellStyles count="1">
    <cellStyle name="Normal" xfId="0" builtinId="0"/>
  </cellStyles>
  <dxfs count="18">
    <dxf>
      <fill>
        <patternFill patternType="solid">
          <fgColor rgb="FFFFC7CE"/>
        </patternFill>
      </fill>
    </dxf>
    <dxf>
      <fill>
        <patternFill patternType="solid">
          <fgColor rgb="FFFDE2E1"/>
        </patternFill>
      </fill>
    </dxf>
    <dxf>
      <fill>
        <patternFill patternType="solid">
          <fgColor rgb="FFFDE2E1"/>
        </patternFill>
      </fill>
    </dxf>
    <dxf>
      <fill>
        <patternFill patternType="solid">
          <fgColor rgb="FFC6EFCE"/>
        </patternFill>
      </fill>
    </dxf>
    <dxf>
      <fill>
        <patternFill patternType="solid">
          <fgColor rgb="FFFCE8B2"/>
        </patternFill>
      </fill>
    </dxf>
    <dxf>
      <fill>
        <patternFill patternType="solid">
          <fgColor rgb="FFFFC7CE"/>
        </patternFill>
      </fill>
    </dxf>
    <dxf>
      <fill>
        <patternFill patternType="solid">
          <fgColor rgb="FFCFE9D6"/>
        </patternFill>
      </fill>
    </dxf>
    <dxf>
      <fill>
        <patternFill patternType="solid">
          <fgColor rgb="FFFCE8B2"/>
        </patternFill>
      </fill>
    </dxf>
    <dxf>
      <fill>
        <patternFill patternType="solid">
          <fgColor rgb="FFFDE2E1"/>
        </patternFill>
      </fill>
    </dxf>
    <dxf>
      <fill>
        <patternFill patternType="solid">
          <fgColor rgb="FFFFC7CE"/>
        </patternFill>
      </fill>
    </dxf>
    <dxf>
      <fill>
        <patternFill patternType="solid">
          <fgColor rgb="FFFCE8B2"/>
        </patternFill>
      </fill>
    </dxf>
    <dxf>
      <fill>
        <patternFill patternType="solid">
          <fgColor rgb="FFC6EFCE"/>
        </patternFill>
      </fill>
    </dxf>
    <dxf>
      <fill>
        <patternFill patternType="solid">
          <fgColor rgb="FFC6EFCE"/>
        </patternFill>
      </fill>
    </dxf>
    <dxf>
      <fill>
        <patternFill patternType="solid">
          <fgColor rgb="FFFCE8B2"/>
        </patternFill>
      </fill>
    </dxf>
    <dxf>
      <fill>
        <patternFill patternType="solid">
          <fgColor rgb="FFFFC7CE"/>
        </patternFill>
      </fill>
    </dxf>
    <dxf>
      <fill>
        <patternFill patternType="solid">
          <fgColor rgb="FFCFE9D6"/>
        </patternFill>
      </fill>
    </dxf>
    <dxf>
      <fill>
        <patternFill patternType="solid">
          <fgColor rgb="FFFCE8B2"/>
        </patternFill>
      </fill>
    </dxf>
    <dxf>
      <fill>
        <patternFill patternType="solid">
          <fgColor rgb="FFFDE2E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r>
              <a:rPr sz="1400">
                <a:solidFill>
                  <a:srgbClr val="0A2463"/>
                </a:solidFill>
              </a:rPr>
              <a:t>Risk Score Breakdown</a:t>
            </a:r>
          </a:p>
        </c:rich>
      </c:tx>
      <c:overlay val="0"/>
    </c:title>
    <c:autoTitleDeleted val="0"/>
    <c:plotArea>
      <c:layout/>
      <c:radarChart>
        <c:radarStyle val="marker"/>
        <c:varyColors val="0"/>
        <c:ser>
          <c:idx val="0"/>
          <c:order val="0"/>
          <c:tx>
            <c:v>Risk Profile</c:v>
          </c:tx>
          <c:spPr>
            <a:ln w="25400">
              <a:solidFill>
                <a:srgbClr val="00A9A5"/>
              </a:solidFill>
              <a:prstDash val="solid"/>
            </a:ln>
          </c:spPr>
          <c:marker>
            <c:symbol val="circle"/>
            <c:size val="5"/>
            <c:spPr>
              <a:ln>
                <a:prstDash val="solid"/>
              </a:ln>
            </c:spPr>
          </c:marker>
          <c:cat>
            <c:strRef>
              <c:f>'3. Dashboard'!$A$6:$A$9</c:f>
              <c:strCache>
                <c:ptCount val="4"/>
                <c:pt idx="0">
                  <c:v>GOVERN</c:v>
                </c:pt>
                <c:pt idx="1">
                  <c:v>MAP</c:v>
                </c:pt>
                <c:pt idx="2">
                  <c:v>MEASURE</c:v>
                </c:pt>
                <c:pt idx="3">
                  <c:v>MANAGE</c:v>
                </c:pt>
              </c:strCache>
            </c:strRef>
          </c:cat>
          <c:val>
            <c:numRef>
              <c:f>'3. Dashboard'!$B$6:$B$9</c:f>
              <c:numCache>
                <c:formatCode>General</c:formatCode>
                <c:ptCount val="4"/>
                <c:pt idx="0">
                  <c:v>4</c:v>
                </c:pt>
                <c:pt idx="1">
                  <c:v>5</c:v>
                </c:pt>
                <c:pt idx="2">
                  <c:v>4</c:v>
                </c:pt>
                <c:pt idx="3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35-4303-80A6-68EB96584D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8650112"/>
        <c:axId val="48672768"/>
      </c:radarChart>
      <c:catAx>
        <c:axId val="4865011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48672768"/>
        <c:crosses val="autoZero"/>
        <c:auto val="1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crossAx val="4865011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4</xdr:row>
      <xdr:rowOff>0</xdr:rowOff>
    </xdr:from>
    <xdr:to>
      <xdr:col>10</xdr:col>
      <xdr:colOff>304800</xdr:colOff>
      <xdr:row>18</xdr:row>
      <xdr:rowOff>76200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 2007 - 2010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A2463"/>
  </sheetPr>
  <dimension ref="A1:B20"/>
  <sheetViews>
    <sheetView showGridLines="0" tabSelected="1" workbookViewId="0">
      <selection sqref="A1:B4"/>
    </sheetView>
  </sheetViews>
  <sheetFormatPr defaultRowHeight="14.4" x14ac:dyDescent="0.3"/>
  <cols>
    <col min="1" max="1" width="16" customWidth="1"/>
    <col min="2" max="2" width="45.6640625" customWidth="1"/>
    <col min="3" max="4" width="16" customWidth="1"/>
  </cols>
  <sheetData>
    <row r="1" spans="1:2" x14ac:dyDescent="0.3">
      <c r="A1" s="43"/>
      <c r="B1" s="44"/>
    </row>
    <row r="2" spans="1:2" x14ac:dyDescent="0.3">
      <c r="A2" s="45"/>
      <c r="B2" s="46"/>
    </row>
    <row r="3" spans="1:2" x14ac:dyDescent="0.3">
      <c r="A3" s="45"/>
      <c r="B3" s="46"/>
    </row>
    <row r="4" spans="1:2" x14ac:dyDescent="0.3">
      <c r="A4" s="47"/>
      <c r="B4" s="48"/>
    </row>
    <row r="5" spans="1:2" ht="36.6" customHeight="1" x14ac:dyDescent="0.3">
      <c r="A5" s="37" t="s">
        <v>0</v>
      </c>
      <c r="B5" s="38"/>
    </row>
    <row r="6" spans="1:2" ht="81" customHeight="1" x14ac:dyDescent="0.3">
      <c r="A6" s="37" t="s">
        <v>1</v>
      </c>
      <c r="B6" s="38"/>
    </row>
    <row r="7" spans="1:2" x14ac:dyDescent="0.3">
      <c r="A7" s="49"/>
      <c r="B7" s="50"/>
    </row>
    <row r="8" spans="1:2" ht="51.6" customHeight="1" x14ac:dyDescent="0.3">
      <c r="A8" s="37" t="s">
        <v>2</v>
      </c>
      <c r="B8" s="38"/>
    </row>
    <row r="9" spans="1:2" x14ac:dyDescent="0.3">
      <c r="A9" s="49"/>
      <c r="B9" s="50"/>
    </row>
    <row r="10" spans="1:2" ht="18" customHeight="1" x14ac:dyDescent="0.3">
      <c r="A10" s="39" t="s">
        <v>3</v>
      </c>
      <c r="B10" s="40"/>
    </row>
    <row r="11" spans="1:2" x14ac:dyDescent="0.3">
      <c r="A11" s="49"/>
      <c r="B11" s="50"/>
    </row>
    <row r="12" spans="1:2" ht="43.2" customHeight="1" x14ac:dyDescent="0.3">
      <c r="A12" s="41" t="s">
        <v>4</v>
      </c>
      <c r="B12" s="42"/>
    </row>
    <row r="13" spans="1:2" ht="36" customHeight="1" x14ac:dyDescent="0.3">
      <c r="A13" s="39" t="s">
        <v>5</v>
      </c>
      <c r="B13" s="40"/>
    </row>
    <row r="14" spans="1:2" x14ac:dyDescent="0.3">
      <c r="A14" s="49"/>
      <c r="B14" s="50"/>
    </row>
    <row r="15" spans="1:2" ht="43.2" customHeight="1" x14ac:dyDescent="0.3">
      <c r="A15" s="41" t="s">
        <v>6</v>
      </c>
      <c r="B15" s="42"/>
    </row>
    <row r="16" spans="1:2" ht="42" customHeight="1" x14ac:dyDescent="0.3">
      <c r="A16" s="39" t="s">
        <v>7</v>
      </c>
      <c r="B16" s="40"/>
    </row>
    <row r="17" spans="1:2" x14ac:dyDescent="0.3">
      <c r="A17" s="49"/>
      <c r="B17" s="50"/>
    </row>
    <row r="18" spans="1:2" x14ac:dyDescent="0.3">
      <c r="A18" s="2" t="s">
        <v>8</v>
      </c>
      <c r="B18" s="2" t="s">
        <v>9</v>
      </c>
    </row>
    <row r="19" spans="1:2" x14ac:dyDescent="0.3">
      <c r="A19" s="2" t="s">
        <v>10</v>
      </c>
      <c r="B19" s="3">
        <v>46095</v>
      </c>
    </row>
    <row r="20" spans="1:2" ht="30" customHeight="1" x14ac:dyDescent="0.3">
      <c r="A20" s="2" t="s">
        <v>11</v>
      </c>
      <c r="B20" s="2" t="s">
        <v>12</v>
      </c>
    </row>
  </sheetData>
  <mergeCells count="14">
    <mergeCell ref="A17:B17"/>
    <mergeCell ref="A15:B15"/>
    <mergeCell ref="A16:B16"/>
    <mergeCell ref="A1:B4"/>
    <mergeCell ref="A14:B14"/>
    <mergeCell ref="A7:B7"/>
    <mergeCell ref="A9:B9"/>
    <mergeCell ref="A11:B11"/>
    <mergeCell ref="A5:B5"/>
    <mergeCell ref="A6:B6"/>
    <mergeCell ref="A8:B8"/>
    <mergeCell ref="A10:B10"/>
    <mergeCell ref="A12:B12"/>
    <mergeCell ref="A13:B13"/>
  </mergeCells>
  <pageMargins left="0.7" right="0.7" top="0.75" bottom="0.75" header="0.3" footer="0.3"/>
  <headerFooter>
    <oddHeader>&amp;C&amp;"Montserrat,Bold"&amp;9 &amp;K0A2463THEODORA MONYE | AI Governance Advisor</oddHeader>
    <oddFooter>&amp;C&amp;"Calibri"&amp;9 &amp;K2D3748theo@theodoramonye.com | theodoramonye.com | 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A2463"/>
  </sheetPr>
  <dimension ref="A1:B24"/>
  <sheetViews>
    <sheetView workbookViewId="0"/>
  </sheetViews>
  <sheetFormatPr defaultRowHeight="14.4" x14ac:dyDescent="0.3"/>
  <cols>
    <col min="1" max="1" width="30" customWidth="1"/>
    <col min="2" max="2" width="42" customWidth="1"/>
    <col min="3" max="3" width="22" customWidth="1"/>
  </cols>
  <sheetData>
    <row r="1" spans="1:2" ht="42.6" customHeight="1" x14ac:dyDescent="0.3">
      <c r="A1" s="12" t="s">
        <v>13</v>
      </c>
      <c r="B1" s="1"/>
    </row>
    <row r="2" spans="1:2" x14ac:dyDescent="0.3">
      <c r="A2" s="1"/>
      <c r="B2" s="1"/>
    </row>
    <row r="3" spans="1:2" ht="27" customHeight="1" x14ac:dyDescent="0.6">
      <c r="A3" s="12" t="s">
        <v>14</v>
      </c>
      <c r="B3" s="4"/>
    </row>
    <row r="4" spans="1:2" x14ac:dyDescent="0.3">
      <c r="A4" s="1"/>
      <c r="B4" s="1"/>
    </row>
    <row r="5" spans="1:2" x14ac:dyDescent="0.3">
      <c r="A5" s="2" t="s">
        <v>15</v>
      </c>
      <c r="B5" s="13">
        <v>46095</v>
      </c>
    </row>
    <row r="6" spans="1:2" x14ac:dyDescent="0.3">
      <c r="A6" s="2" t="s">
        <v>16</v>
      </c>
      <c r="B6" s="9" t="s">
        <v>17</v>
      </c>
    </row>
    <row r="7" spans="1:2" x14ac:dyDescent="0.3">
      <c r="A7" s="2" t="s">
        <v>18</v>
      </c>
      <c r="B7" s="13">
        <f>DATE(YEAR(B5)+1,MONTH(B5),DAY(B5))</f>
        <v>46460</v>
      </c>
    </row>
    <row r="8" spans="1:2" ht="21.6" customHeight="1" x14ac:dyDescent="0.3">
      <c r="A8" s="11" t="s">
        <v>19</v>
      </c>
      <c r="B8" s="1"/>
    </row>
    <row r="9" spans="1:2" x14ac:dyDescent="0.3">
      <c r="A9" s="1"/>
      <c r="B9" s="1"/>
    </row>
    <row r="10" spans="1:2" x14ac:dyDescent="0.3">
      <c r="A10" s="2" t="s">
        <v>20</v>
      </c>
      <c r="B10" s="8" t="s">
        <v>21</v>
      </c>
    </row>
    <row r="11" spans="1:2" x14ac:dyDescent="0.3">
      <c r="A11" s="2" t="s">
        <v>22</v>
      </c>
      <c r="B11" s="8" t="s">
        <v>23</v>
      </c>
    </row>
    <row r="12" spans="1:2" x14ac:dyDescent="0.3">
      <c r="A12" s="2" t="s">
        <v>24</v>
      </c>
      <c r="B12" s="8" t="s">
        <v>25</v>
      </c>
    </row>
    <row r="13" spans="1:2" x14ac:dyDescent="0.3">
      <c r="A13" s="2" t="s">
        <v>26</v>
      </c>
      <c r="B13" s="8" t="s">
        <v>27</v>
      </c>
    </row>
    <row r="14" spans="1:2" x14ac:dyDescent="0.3">
      <c r="A14" s="2" t="s">
        <v>28</v>
      </c>
      <c r="B14" s="9" t="s">
        <v>29</v>
      </c>
    </row>
    <row r="15" spans="1:2" ht="21.6" customHeight="1" x14ac:dyDescent="0.3">
      <c r="A15" s="11" t="s">
        <v>30</v>
      </c>
      <c r="B15" s="1"/>
    </row>
    <row r="16" spans="1:2" x14ac:dyDescent="0.3">
      <c r="A16" s="2" t="s">
        <v>31</v>
      </c>
      <c r="B16" s="9" t="s">
        <v>32</v>
      </c>
    </row>
    <row r="17" spans="1:2" x14ac:dyDescent="0.3">
      <c r="A17" s="2" t="s">
        <v>33</v>
      </c>
      <c r="B17" s="9" t="s">
        <v>34</v>
      </c>
    </row>
    <row r="18" spans="1:2" x14ac:dyDescent="0.3">
      <c r="A18" s="1"/>
      <c r="B18" s="1"/>
    </row>
    <row r="19" spans="1:2" ht="43.2" x14ac:dyDescent="0.3">
      <c r="A19" s="11" t="s">
        <v>35</v>
      </c>
      <c r="B19" s="1"/>
    </row>
    <row r="20" spans="1:2" x14ac:dyDescent="0.3">
      <c r="A20" s="2" t="s">
        <v>36</v>
      </c>
      <c r="B20" s="9" t="s">
        <v>37</v>
      </c>
    </row>
    <row r="21" spans="1:2" x14ac:dyDescent="0.3">
      <c r="A21" s="2" t="s">
        <v>38</v>
      </c>
      <c r="B21" s="9" t="s">
        <v>39</v>
      </c>
    </row>
    <row r="22" spans="1:2" ht="28.05" customHeight="1" x14ac:dyDescent="0.3">
      <c r="A22" s="2" t="s">
        <v>40</v>
      </c>
      <c r="B22" s="8" t="s">
        <v>41</v>
      </c>
    </row>
    <row r="23" spans="1:2" ht="28.05" customHeight="1" x14ac:dyDescent="0.3">
      <c r="A23" s="2" t="s">
        <v>42</v>
      </c>
      <c r="B23" s="8" t="s">
        <v>43</v>
      </c>
    </row>
    <row r="24" spans="1:2" ht="28.05" customHeight="1" x14ac:dyDescent="0.3">
      <c r="A24" s="2" t="s">
        <v>44</v>
      </c>
      <c r="B24" s="8" t="s">
        <v>45</v>
      </c>
    </row>
  </sheetData>
  <dataValidations count="4">
    <dataValidation type="list" sqref="B14" xr:uid="{00000000-0002-0000-0100-000000000000}">
      <formula1>"Development,Pilot,Production,Retired"</formula1>
    </dataValidation>
    <dataValidation type="list" allowBlank="1" sqref="B16" xr:uid="{00000000-0002-0000-0100-000001000000}">
      <formula1>"Generative language model,Recommendation engine,Prediction model,Computer vision model,Decision support system,Other"</formula1>
    </dataValidation>
    <dataValidation type="list" allowBlank="1" sqref="B17" xr:uid="{00000000-0002-0000-0100-000002000000}">
      <formula1>"Human-in-the-loop,Automated decisions,Advisory only"</formula1>
    </dataValidation>
    <dataValidation type="list" allowBlank="1" sqref="B21" xr:uid="{00000000-0002-0000-0100-000003000000}">
      <formula1>"Assessor completed,Collaborative,Client completed with assessor oversight"</formula1>
    </dataValidation>
  </dataValidations>
  <pageMargins left="0.7" right="0.7" top="0.75" bottom="0.75" header="0.3" footer="0.3"/>
  <headerFooter>
    <oddHeader>&amp;C&amp;"Montserrat,Bold"&amp;9 &amp;K0A2463THEODORA MONYE | AI Governance Advisor</oddHeader>
    <oddFooter>&amp;C&amp;"Calibri"&amp;9 &amp;K2D3748theo@theodoramonye.com | theodoramonye.com | &amp;A</oddFooter>
  </headerFooter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A9A5"/>
  </sheetPr>
  <dimension ref="A1:H34"/>
  <sheetViews>
    <sheetView workbookViewId="0"/>
  </sheetViews>
  <sheetFormatPr defaultRowHeight="14.4" x14ac:dyDescent="0.3"/>
  <cols>
    <col min="1" max="1" width="30" customWidth="1"/>
    <col min="2" max="2" width="10" customWidth="1"/>
    <col min="3" max="4" width="28" customWidth="1"/>
    <col min="5" max="5" width="33" customWidth="1"/>
    <col min="6" max="6" width="22" customWidth="1"/>
    <col min="7" max="8" width="14" customWidth="1"/>
  </cols>
  <sheetData>
    <row r="1" spans="1:8" ht="27" customHeight="1" x14ac:dyDescent="0.3">
      <c r="A1" s="12" t="s">
        <v>46</v>
      </c>
      <c r="B1" s="1"/>
      <c r="C1" s="1"/>
      <c r="D1" s="1"/>
      <c r="E1" s="1"/>
      <c r="F1" s="1"/>
      <c r="G1" s="1"/>
      <c r="H1" s="1"/>
    </row>
    <row r="2" spans="1:8" x14ac:dyDescent="0.3">
      <c r="A2" s="1"/>
      <c r="B2" s="1"/>
      <c r="C2" s="1"/>
      <c r="D2" s="1"/>
      <c r="E2" s="1"/>
      <c r="F2" s="1"/>
      <c r="G2" s="1"/>
      <c r="H2" s="1"/>
    </row>
    <row r="3" spans="1:8" x14ac:dyDescent="0.3">
      <c r="A3" s="1"/>
      <c r="B3" s="1"/>
      <c r="C3" s="1"/>
      <c r="D3" s="1"/>
      <c r="E3" s="1"/>
      <c r="F3" s="1"/>
      <c r="G3" s="1"/>
      <c r="H3" s="1"/>
    </row>
    <row r="4" spans="1:8" ht="21.6" customHeight="1" x14ac:dyDescent="0.3">
      <c r="A4" s="11" t="s">
        <v>47</v>
      </c>
      <c r="B4" s="1"/>
      <c r="C4" s="1"/>
      <c r="D4" s="1"/>
      <c r="E4" s="1"/>
      <c r="F4" s="1"/>
      <c r="G4" s="1"/>
      <c r="H4" s="1"/>
    </row>
    <row r="5" spans="1:8" ht="28.8" x14ac:dyDescent="0.3">
      <c r="A5" s="14" t="s">
        <v>48</v>
      </c>
      <c r="B5" s="14" t="s">
        <v>49</v>
      </c>
      <c r="C5" s="14" t="s">
        <v>50</v>
      </c>
      <c r="D5" s="14" t="s">
        <v>51</v>
      </c>
      <c r="E5" s="14" t="s">
        <v>52</v>
      </c>
      <c r="F5" s="14" t="s">
        <v>53</v>
      </c>
      <c r="G5" s="14" t="s">
        <v>54</v>
      </c>
      <c r="H5" s="14" t="s">
        <v>55</v>
      </c>
    </row>
    <row r="6" spans="1:8" ht="42" customHeight="1" x14ac:dyDescent="0.3">
      <c r="A6" s="2" t="s">
        <v>56</v>
      </c>
      <c r="B6" s="2">
        <v>1</v>
      </c>
      <c r="C6" s="2" t="s">
        <v>57</v>
      </c>
      <c r="D6" s="2" t="s">
        <v>58</v>
      </c>
      <c r="E6" s="2" t="s">
        <v>59</v>
      </c>
      <c r="F6" s="2" t="s">
        <v>60</v>
      </c>
      <c r="G6" s="3">
        <f>'1. System Identification'!$B$5+30</f>
        <v>46125</v>
      </c>
      <c r="H6" s="15" t="s">
        <v>61</v>
      </c>
    </row>
    <row r="7" spans="1:8" ht="54" customHeight="1" x14ac:dyDescent="0.3">
      <c r="A7" s="2" t="s">
        <v>62</v>
      </c>
      <c r="B7" s="2">
        <v>1</v>
      </c>
      <c r="C7" s="2" t="s">
        <v>63</v>
      </c>
      <c r="D7" s="2" t="s">
        <v>64</v>
      </c>
      <c r="E7" s="2" t="s">
        <v>65</v>
      </c>
      <c r="F7" s="2" t="s">
        <v>66</v>
      </c>
      <c r="G7" s="3">
        <f>'1. System Identification'!$B$5+45</f>
        <v>46140</v>
      </c>
      <c r="H7" s="15" t="s">
        <v>61</v>
      </c>
    </row>
    <row r="8" spans="1:8" ht="54" customHeight="1" x14ac:dyDescent="0.3">
      <c r="A8" s="2" t="s">
        <v>67</v>
      </c>
      <c r="B8" s="2">
        <v>1</v>
      </c>
      <c r="C8" s="2" t="s">
        <v>68</v>
      </c>
      <c r="D8" s="2" t="s">
        <v>69</v>
      </c>
      <c r="E8" s="2" t="s">
        <v>70</v>
      </c>
      <c r="F8" s="2" t="s">
        <v>71</v>
      </c>
      <c r="G8" s="3">
        <f>'1. System Identification'!$B$5+45</f>
        <v>46140</v>
      </c>
      <c r="H8" s="15" t="s">
        <v>61</v>
      </c>
    </row>
    <row r="9" spans="1:8" ht="42" customHeight="1" x14ac:dyDescent="0.3">
      <c r="A9" s="2" t="s">
        <v>72</v>
      </c>
      <c r="B9" s="2">
        <v>1</v>
      </c>
      <c r="C9" s="2" t="s">
        <v>73</v>
      </c>
      <c r="D9" s="2" t="s">
        <v>74</v>
      </c>
      <c r="E9" s="2" t="s">
        <v>75</v>
      </c>
      <c r="F9" s="2" t="s">
        <v>76</v>
      </c>
      <c r="G9" s="3">
        <f>'1. System Identification'!$B$5+60</f>
        <v>46155</v>
      </c>
      <c r="H9" s="15" t="s">
        <v>61</v>
      </c>
    </row>
    <row r="10" spans="1:8" x14ac:dyDescent="0.3">
      <c r="A10" s="2" t="s">
        <v>77</v>
      </c>
      <c r="B10" s="2">
        <f>SUM(B6:B9)</f>
        <v>4</v>
      </c>
      <c r="C10" s="7"/>
      <c r="D10" s="7"/>
      <c r="E10" s="7"/>
      <c r="F10" s="7"/>
      <c r="G10" s="7"/>
      <c r="H10" s="7"/>
    </row>
    <row r="11" spans="1:8" x14ac:dyDescent="0.3">
      <c r="A11" s="1"/>
      <c r="B11" s="1"/>
      <c r="C11" s="1"/>
      <c r="D11" s="1"/>
      <c r="E11" s="1"/>
      <c r="F11" s="1"/>
      <c r="G11" s="1"/>
      <c r="H11" s="1"/>
    </row>
    <row r="12" spans="1:8" ht="21.6" customHeight="1" x14ac:dyDescent="0.3">
      <c r="A12" s="11" t="s">
        <v>78</v>
      </c>
      <c r="B12" s="1"/>
      <c r="C12" s="1"/>
      <c r="D12" s="1"/>
      <c r="E12" s="1"/>
      <c r="F12" s="1"/>
      <c r="G12" s="1"/>
      <c r="H12" s="1"/>
    </row>
    <row r="13" spans="1:8" ht="28.8" x14ac:dyDescent="0.3">
      <c r="A13" s="14" t="s">
        <v>48</v>
      </c>
      <c r="B13" s="14" t="s">
        <v>49</v>
      </c>
      <c r="C13" s="14" t="s">
        <v>50</v>
      </c>
      <c r="D13" s="14" t="s">
        <v>51</v>
      </c>
      <c r="E13" s="14" t="s">
        <v>52</v>
      </c>
      <c r="F13" s="14" t="s">
        <v>53</v>
      </c>
      <c r="G13" s="14" t="s">
        <v>54</v>
      </c>
      <c r="H13" s="14" t="s">
        <v>55</v>
      </c>
    </row>
    <row r="14" spans="1:8" ht="42" customHeight="1" x14ac:dyDescent="0.3">
      <c r="A14" s="2" t="s">
        <v>79</v>
      </c>
      <c r="B14" s="2">
        <v>1</v>
      </c>
      <c r="C14" s="2" t="s">
        <v>80</v>
      </c>
      <c r="D14" s="2" t="s">
        <v>81</v>
      </c>
      <c r="E14" s="2" t="s">
        <v>82</v>
      </c>
      <c r="F14" s="2" t="s">
        <v>83</v>
      </c>
      <c r="G14" s="3">
        <f>'1. System Identification'!$B$5+30</f>
        <v>46125</v>
      </c>
      <c r="H14" s="15" t="s">
        <v>61</v>
      </c>
    </row>
    <row r="15" spans="1:8" ht="42" customHeight="1" x14ac:dyDescent="0.3">
      <c r="A15" s="2" t="s">
        <v>84</v>
      </c>
      <c r="B15" s="2">
        <v>1</v>
      </c>
      <c r="C15" s="2" t="s">
        <v>85</v>
      </c>
      <c r="D15" s="2" t="s">
        <v>86</v>
      </c>
      <c r="E15" s="2" t="s">
        <v>87</v>
      </c>
      <c r="F15" s="2" t="s">
        <v>88</v>
      </c>
      <c r="G15" s="3">
        <f>'1. System Identification'!$B$5+45</f>
        <v>46140</v>
      </c>
      <c r="H15" s="15" t="s">
        <v>61</v>
      </c>
    </row>
    <row r="16" spans="1:8" ht="42" customHeight="1" x14ac:dyDescent="0.3">
      <c r="A16" s="2" t="s">
        <v>89</v>
      </c>
      <c r="B16" s="2">
        <v>1</v>
      </c>
      <c r="C16" s="2" t="s">
        <v>90</v>
      </c>
      <c r="D16" s="2" t="s">
        <v>91</v>
      </c>
      <c r="E16" s="2" t="s">
        <v>92</v>
      </c>
      <c r="F16" s="2" t="s">
        <v>93</v>
      </c>
      <c r="G16" s="3">
        <f>'1. System Identification'!$B$5+30</f>
        <v>46125</v>
      </c>
      <c r="H16" s="15" t="s">
        <v>61</v>
      </c>
    </row>
    <row r="17" spans="1:8" ht="42" customHeight="1" x14ac:dyDescent="0.3">
      <c r="A17" s="2" t="s">
        <v>94</v>
      </c>
      <c r="B17" s="2">
        <v>1</v>
      </c>
      <c r="C17" s="2" t="s">
        <v>95</v>
      </c>
      <c r="D17" s="2" t="s">
        <v>96</v>
      </c>
      <c r="E17" s="2" t="s">
        <v>97</v>
      </c>
      <c r="F17" s="2" t="s">
        <v>98</v>
      </c>
      <c r="G17" s="3">
        <f>'1. System Identification'!$B$5+30</f>
        <v>46125</v>
      </c>
      <c r="H17" s="15" t="s">
        <v>61</v>
      </c>
    </row>
    <row r="18" spans="1:8" ht="54" customHeight="1" x14ac:dyDescent="0.3">
      <c r="A18" s="2" t="s">
        <v>99</v>
      </c>
      <c r="B18" s="2">
        <v>1</v>
      </c>
      <c r="C18" s="2" t="s">
        <v>100</v>
      </c>
      <c r="D18" s="2" t="s">
        <v>101</v>
      </c>
      <c r="E18" s="2" t="s">
        <v>102</v>
      </c>
      <c r="F18" s="2" t="s">
        <v>103</v>
      </c>
      <c r="G18" s="3">
        <f>'1. System Identification'!$B$5+30</f>
        <v>46125</v>
      </c>
      <c r="H18" s="15" t="s">
        <v>61</v>
      </c>
    </row>
    <row r="19" spans="1:8" x14ac:dyDescent="0.3">
      <c r="A19" s="2" t="s">
        <v>104</v>
      </c>
      <c r="B19" s="2">
        <f>SUM(B14:B18)</f>
        <v>5</v>
      </c>
      <c r="C19" s="7"/>
      <c r="D19" s="7"/>
      <c r="E19" s="7"/>
      <c r="F19" s="7"/>
      <c r="G19" s="7"/>
      <c r="H19" s="7"/>
    </row>
    <row r="20" spans="1:8" x14ac:dyDescent="0.3">
      <c r="A20" s="1"/>
      <c r="B20" s="1"/>
      <c r="C20" s="1"/>
      <c r="D20" s="1"/>
      <c r="E20" s="1"/>
      <c r="F20" s="1"/>
      <c r="G20" s="1"/>
      <c r="H20" s="1"/>
    </row>
    <row r="21" spans="1:8" ht="21.6" customHeight="1" x14ac:dyDescent="0.3">
      <c r="A21" s="11" t="s">
        <v>105</v>
      </c>
      <c r="B21" s="1"/>
      <c r="C21" s="1"/>
      <c r="D21" s="1"/>
      <c r="E21" s="1"/>
      <c r="F21" s="1"/>
      <c r="G21" s="1"/>
      <c r="H21" s="1"/>
    </row>
    <row r="22" spans="1:8" ht="28.8" x14ac:dyDescent="0.3">
      <c r="A22" s="14" t="s">
        <v>48</v>
      </c>
      <c r="B22" s="14" t="s">
        <v>49</v>
      </c>
      <c r="C22" s="14" t="s">
        <v>50</v>
      </c>
      <c r="D22" s="14" t="s">
        <v>51</v>
      </c>
      <c r="E22" s="14" t="s">
        <v>52</v>
      </c>
      <c r="F22" s="14" t="s">
        <v>53</v>
      </c>
      <c r="G22" s="14" t="s">
        <v>54</v>
      </c>
      <c r="H22" s="14" t="s">
        <v>55</v>
      </c>
    </row>
    <row r="23" spans="1:8" ht="54" customHeight="1" x14ac:dyDescent="0.3">
      <c r="A23" s="2" t="s">
        <v>106</v>
      </c>
      <c r="B23" s="2">
        <v>1</v>
      </c>
      <c r="C23" s="2" t="s">
        <v>107</v>
      </c>
      <c r="D23" s="2" t="s">
        <v>108</v>
      </c>
      <c r="E23" s="2" t="s">
        <v>109</v>
      </c>
      <c r="F23" s="2" t="s">
        <v>110</v>
      </c>
      <c r="G23" s="3">
        <f>'1. System Identification'!$B$5+45</f>
        <v>46140</v>
      </c>
      <c r="H23" s="15" t="s">
        <v>61</v>
      </c>
    </row>
    <row r="24" spans="1:8" ht="42" customHeight="1" x14ac:dyDescent="0.3">
      <c r="A24" s="2" t="s">
        <v>111</v>
      </c>
      <c r="B24" s="2">
        <v>1</v>
      </c>
      <c r="C24" s="2" t="s">
        <v>112</v>
      </c>
      <c r="D24" s="2" t="s">
        <v>113</v>
      </c>
      <c r="E24" s="2" t="s">
        <v>114</v>
      </c>
      <c r="F24" s="2" t="s">
        <v>88</v>
      </c>
      <c r="G24" s="3">
        <f>'1. System Identification'!$B$5+45</f>
        <v>46140</v>
      </c>
      <c r="H24" s="15" t="s">
        <v>61</v>
      </c>
    </row>
    <row r="25" spans="1:8" ht="42" customHeight="1" x14ac:dyDescent="0.3">
      <c r="A25" s="2" t="s">
        <v>115</v>
      </c>
      <c r="B25" s="2">
        <v>1</v>
      </c>
      <c r="C25" s="2" t="s">
        <v>116</v>
      </c>
      <c r="D25" s="2" t="s">
        <v>117</v>
      </c>
      <c r="E25" s="2" t="s">
        <v>118</v>
      </c>
      <c r="F25" s="2" t="s">
        <v>119</v>
      </c>
      <c r="G25" s="3">
        <f>'1. System Identification'!$B$5+60</f>
        <v>46155</v>
      </c>
      <c r="H25" s="15" t="s">
        <v>61</v>
      </c>
    </row>
    <row r="26" spans="1:8" ht="42" customHeight="1" x14ac:dyDescent="0.3">
      <c r="A26" s="2" t="s">
        <v>120</v>
      </c>
      <c r="B26" s="2">
        <v>1</v>
      </c>
      <c r="C26" s="2" t="s">
        <v>121</v>
      </c>
      <c r="D26" s="2" t="s">
        <v>122</v>
      </c>
      <c r="E26" s="2" t="s">
        <v>123</v>
      </c>
      <c r="F26" s="2" t="s">
        <v>124</v>
      </c>
      <c r="G26" s="3">
        <f>'1. System Identification'!$B$5+45</f>
        <v>46140</v>
      </c>
      <c r="H26" s="15" t="s">
        <v>61</v>
      </c>
    </row>
    <row r="27" spans="1:8" x14ac:dyDescent="0.3">
      <c r="A27" s="2" t="s">
        <v>125</v>
      </c>
      <c r="B27" s="2">
        <f>SUM(B23:B26)</f>
        <v>4</v>
      </c>
      <c r="C27" s="7"/>
      <c r="D27" s="7"/>
      <c r="E27" s="7"/>
      <c r="F27" s="7"/>
      <c r="G27" s="7"/>
      <c r="H27" s="7"/>
    </row>
    <row r="28" spans="1:8" x14ac:dyDescent="0.3">
      <c r="A28" s="1"/>
      <c r="B28" s="1"/>
      <c r="C28" s="1"/>
      <c r="D28" s="1"/>
      <c r="E28" s="1"/>
      <c r="F28" s="1"/>
      <c r="G28" s="1"/>
      <c r="H28" s="1"/>
    </row>
    <row r="29" spans="1:8" ht="21.6" customHeight="1" x14ac:dyDescent="0.3">
      <c r="A29" s="11" t="s">
        <v>126</v>
      </c>
      <c r="B29" s="1"/>
      <c r="C29" s="1"/>
      <c r="D29" s="1"/>
      <c r="E29" s="1"/>
      <c r="F29" s="1"/>
      <c r="G29" s="1"/>
      <c r="H29" s="1"/>
    </row>
    <row r="30" spans="1:8" ht="28.8" x14ac:dyDescent="0.3">
      <c r="A30" s="14" t="s">
        <v>48</v>
      </c>
      <c r="B30" s="14" t="s">
        <v>49</v>
      </c>
      <c r="C30" s="14" t="s">
        <v>50</v>
      </c>
      <c r="D30" s="14" t="s">
        <v>51</v>
      </c>
      <c r="E30" s="14" t="s">
        <v>52</v>
      </c>
      <c r="F30" s="14" t="s">
        <v>53</v>
      </c>
      <c r="G30" s="14" t="s">
        <v>54</v>
      </c>
      <c r="H30" s="14" t="s">
        <v>55</v>
      </c>
    </row>
    <row r="31" spans="1:8" ht="42" customHeight="1" x14ac:dyDescent="0.3">
      <c r="A31" s="2" t="s">
        <v>127</v>
      </c>
      <c r="B31" s="2">
        <v>1</v>
      </c>
      <c r="C31" s="2" t="s">
        <v>128</v>
      </c>
      <c r="D31" s="2" t="s">
        <v>129</v>
      </c>
      <c r="E31" s="2" t="s">
        <v>130</v>
      </c>
      <c r="F31" s="2" t="s">
        <v>131</v>
      </c>
      <c r="G31" s="3">
        <f>'1. System Identification'!$B$5+30</f>
        <v>46125</v>
      </c>
      <c r="H31" s="15" t="s">
        <v>61</v>
      </c>
    </row>
    <row r="32" spans="1:8" ht="42" customHeight="1" x14ac:dyDescent="0.3">
      <c r="A32" s="2" t="s">
        <v>132</v>
      </c>
      <c r="B32" s="2">
        <v>1</v>
      </c>
      <c r="C32" s="2" t="s">
        <v>133</v>
      </c>
      <c r="D32" s="2" t="s">
        <v>134</v>
      </c>
      <c r="E32" s="2" t="s">
        <v>135</v>
      </c>
      <c r="F32" s="2" t="s">
        <v>136</v>
      </c>
      <c r="G32" s="3">
        <f>'1. System Identification'!$B$5+30</f>
        <v>46125</v>
      </c>
      <c r="H32" s="15" t="s">
        <v>61</v>
      </c>
    </row>
    <row r="33" spans="1:8" ht="42" customHeight="1" x14ac:dyDescent="0.3">
      <c r="A33" s="2" t="s">
        <v>137</v>
      </c>
      <c r="B33" s="2">
        <v>1</v>
      </c>
      <c r="C33" s="2" t="s">
        <v>138</v>
      </c>
      <c r="D33" s="2" t="s">
        <v>139</v>
      </c>
      <c r="E33" s="2" t="s">
        <v>140</v>
      </c>
      <c r="F33" s="2" t="s">
        <v>141</v>
      </c>
      <c r="G33" s="3">
        <f>'1. System Identification'!$B$5+45</f>
        <v>46140</v>
      </c>
      <c r="H33" s="15" t="s">
        <v>61</v>
      </c>
    </row>
    <row r="34" spans="1:8" x14ac:dyDescent="0.3">
      <c r="A34" s="2" t="s">
        <v>142</v>
      </c>
      <c r="B34" s="2">
        <f>SUM(B31:B33)</f>
        <v>3</v>
      </c>
      <c r="C34" s="7"/>
      <c r="D34" s="7"/>
      <c r="E34" s="7"/>
      <c r="F34" s="7"/>
      <c r="G34" s="7"/>
      <c r="H34" s="7"/>
    </row>
  </sheetData>
  <conditionalFormatting sqref="H6:H200">
    <cfRule type="expression" dxfId="17" priority="4" stopIfTrue="1">
      <formula>$H6="Not started"</formula>
    </cfRule>
    <cfRule type="expression" dxfId="16" priority="5" stopIfTrue="1">
      <formula>$H6="In progress"</formula>
    </cfRule>
    <cfRule type="expression" dxfId="15" priority="6" stopIfTrue="1">
      <formula>$H6="Complete"</formula>
    </cfRule>
    <cfRule type="expression" dxfId="14" priority="7">
      <formula>EXACT(H6,"Not started")</formula>
    </cfRule>
    <cfRule type="expression" dxfId="13" priority="8">
      <formula>EXACT(H6,"In progress")</formula>
    </cfRule>
    <cfRule type="expression" dxfId="12" priority="9">
      <formula>EXACT(H6,"Complete")</formula>
    </cfRule>
  </conditionalFormatting>
  <dataValidations count="2">
    <dataValidation type="whole" sqref="B6 B7 B8 B9 B14 B15 B16 B17 B18 B23 B24 B25 B26 B31 B32 B33" xr:uid="{00000000-0002-0000-0200-000000000000}">
      <formula1>1</formula1>
      <formula2>4</formula2>
    </dataValidation>
    <dataValidation type="list" sqref="H6 H7 H8 H9 H14 H15 H16 H17 H18 H23 H24 H25 H26 H31 H32 H33" xr:uid="{00000000-0002-0000-0200-000001000000}">
      <formula1>"Not started,In progress,Complete"</formula1>
    </dataValidation>
  </dataValidations>
  <pageMargins left="0.7" right="0.7" top="0.75" bottom="0.75" header="0.3" footer="0.3"/>
  <headerFooter>
    <oddHeader>&amp;C&amp;"Montserrat,Bold"&amp;9 &amp;K0A2463THEODORA MONYE | AI Governance Advisor</oddHeader>
    <oddFooter>&amp;C&amp;"Calibri"&amp;9 &amp;K2D3748theo@theodoramonye.com | theodoramonye.com | 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A2463"/>
  </sheetPr>
  <dimension ref="A1:C19"/>
  <sheetViews>
    <sheetView workbookViewId="0"/>
  </sheetViews>
  <sheetFormatPr defaultRowHeight="14.4" x14ac:dyDescent="0.3"/>
  <cols>
    <col min="1" max="1" width="28" customWidth="1"/>
    <col min="2" max="2" width="24" customWidth="1"/>
    <col min="3" max="3" width="12" customWidth="1"/>
  </cols>
  <sheetData>
    <row r="1" spans="1:3" ht="42.6" customHeight="1" x14ac:dyDescent="0.3">
      <c r="A1" s="12" t="s">
        <v>143</v>
      </c>
      <c r="B1" s="1"/>
      <c r="C1" s="1"/>
    </row>
    <row r="2" spans="1:3" x14ac:dyDescent="0.3">
      <c r="A2" s="1"/>
      <c r="B2" s="1"/>
      <c r="C2" s="1"/>
    </row>
    <row r="3" spans="1:3" ht="27" customHeight="1" x14ac:dyDescent="0.6">
      <c r="A3" s="11" t="s">
        <v>144</v>
      </c>
      <c r="B3" s="4"/>
      <c r="C3" s="1"/>
    </row>
    <row r="4" spans="1:3" x14ac:dyDescent="0.3">
      <c r="A4" s="1"/>
      <c r="B4" s="1"/>
      <c r="C4" s="1"/>
    </row>
    <row r="5" spans="1:3" x14ac:dyDescent="0.3">
      <c r="A5" s="16" t="s">
        <v>145</v>
      </c>
      <c r="B5" s="16" t="s">
        <v>146</v>
      </c>
      <c r="C5" s="16" t="s">
        <v>147</v>
      </c>
    </row>
    <row r="6" spans="1:3" x14ac:dyDescent="0.3">
      <c r="A6" s="2" t="s">
        <v>148</v>
      </c>
      <c r="B6" s="2">
        <f>SUM('2. Risk Assessment'!B6:B9)</f>
        <v>4</v>
      </c>
      <c r="C6" s="2">
        <v>16</v>
      </c>
    </row>
    <row r="7" spans="1:3" x14ac:dyDescent="0.3">
      <c r="A7" s="2" t="s">
        <v>149</v>
      </c>
      <c r="B7" s="2">
        <f>SUM('2. Risk Assessment'!B14:B18)</f>
        <v>5</v>
      </c>
      <c r="C7" s="2">
        <v>20</v>
      </c>
    </row>
    <row r="8" spans="1:3" x14ac:dyDescent="0.3">
      <c r="A8" s="2" t="s">
        <v>150</v>
      </c>
      <c r="B8" s="2">
        <f>SUM('2. Risk Assessment'!B23:B26)</f>
        <v>4</v>
      </c>
      <c r="C8" s="2">
        <v>16</v>
      </c>
    </row>
    <row r="9" spans="1:3" x14ac:dyDescent="0.3">
      <c r="A9" s="2" t="s">
        <v>151</v>
      </c>
      <c r="B9" s="2">
        <f>SUM('2. Risk Assessment'!B31:B33)</f>
        <v>3</v>
      </c>
      <c r="C9" s="2">
        <v>12</v>
      </c>
    </row>
    <row r="10" spans="1:3" x14ac:dyDescent="0.3">
      <c r="A10" s="1"/>
      <c r="B10" s="1"/>
      <c r="C10" s="1"/>
    </row>
    <row r="11" spans="1:3" ht="21.6" x14ac:dyDescent="0.3">
      <c r="A11" s="11" t="s">
        <v>152</v>
      </c>
      <c r="B11" s="2">
        <f>SUM(B6:B9)</f>
        <v>16</v>
      </c>
      <c r="C11" s="2">
        <v>64</v>
      </c>
    </row>
    <row r="12" spans="1:3" x14ac:dyDescent="0.3">
      <c r="A12" s="2" t="s">
        <v>153</v>
      </c>
      <c r="B12" s="2" t="str">
        <f>IF(B11&lt;=16,"LOW RISK",IF(B11&lt;=32,"MEDIUM RISK","HIGH RISK"))</f>
        <v>LOW RISK</v>
      </c>
      <c r="C12" s="1"/>
    </row>
    <row r="13" spans="1:3" ht="21.6" customHeight="1" x14ac:dyDescent="0.3">
      <c r="A13" s="1"/>
      <c r="B13" s="1"/>
      <c r="C13" s="1"/>
    </row>
    <row r="14" spans="1:3" ht="43.2" x14ac:dyDescent="0.3">
      <c r="A14" s="11" t="s">
        <v>154</v>
      </c>
      <c r="B14" s="9" t="str">
        <f>IF('6. EU AI Act Checklist'!G5="Yes","YES - LEGAL REVIEW REQUIRED","NO")</f>
        <v>NO</v>
      </c>
      <c r="C14" s="1"/>
    </row>
    <row r="15" spans="1:3" x14ac:dyDescent="0.3">
      <c r="A15" s="2" t="s">
        <v>155</v>
      </c>
      <c r="B15" s="9">
        <f>'6. EU AI Act Checklist'!B16</f>
        <v>0</v>
      </c>
      <c r="C15" s="1"/>
    </row>
    <row r="16" spans="1:3" x14ac:dyDescent="0.3">
      <c r="A16" s="2" t="s">
        <v>156</v>
      </c>
      <c r="B16" s="9" t="str">
        <f>IF(B15="YES - LEGAL REVIEW REQUIRED","PAUSE FOR LEGAL REVIEW",IF(B13="PENDING INPUT","COMPLETE ASSESSMENT","READY FOR GOVERNANCE REVIEW"))</f>
        <v>READY FOR GOVERNANCE REVIEW</v>
      </c>
      <c r="C16" s="1"/>
    </row>
    <row r="17" spans="1:3" ht="57.6" x14ac:dyDescent="0.3">
      <c r="A17" s="2" t="s">
        <v>157</v>
      </c>
      <c r="B17" s="8" t="s">
        <v>158</v>
      </c>
      <c r="C17" s="17"/>
    </row>
    <row r="18" spans="1:3" ht="34.049999999999997" customHeight="1" x14ac:dyDescent="0.3">
      <c r="A18" s="1"/>
      <c r="B18" s="20"/>
      <c r="C18" s="21"/>
    </row>
    <row r="19" spans="1:3" x14ac:dyDescent="0.3">
      <c r="B19" s="20"/>
      <c r="C19" s="22"/>
    </row>
  </sheetData>
  <mergeCells count="1">
    <mergeCell ref="B18:C19"/>
  </mergeCells>
  <conditionalFormatting sqref="B12">
    <cfRule type="expression" dxfId="11" priority="11">
      <formula>ISNUMBER(SEARCH("LOW",B12))</formula>
    </cfRule>
    <cfRule type="expression" dxfId="10" priority="12">
      <formula>ISNUMBER(SEARCH("MEDIUM",B12))</formula>
    </cfRule>
    <cfRule type="expression" dxfId="9" priority="13">
      <formula>ISNUMBER(SEARCH("HIGH",B12))</formula>
    </cfRule>
  </conditionalFormatting>
  <pageMargins left="0.7" right="0.7" top="0.75" bottom="0.75" header="0.3" footer="0.3"/>
  <headerFooter>
    <oddHeader>&amp;C&amp;"Montserrat,Bold"&amp;9 &amp;K0A2463THEODORA MONYE | AI Governance Advisor</oddHeader>
    <oddFooter>&amp;C&amp;"Calibri"&amp;9 &amp;K2D3748theo@theodoramonye.com | theodoramonye.com | &amp;A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A9A5"/>
  </sheetPr>
  <dimension ref="A1:I22"/>
  <sheetViews>
    <sheetView workbookViewId="0"/>
  </sheetViews>
  <sheetFormatPr defaultRowHeight="14.4" x14ac:dyDescent="0.3"/>
  <cols>
    <col min="1" max="1" width="22" customWidth="1"/>
    <col min="2" max="2" width="12" customWidth="1"/>
    <col min="3" max="3" width="30" customWidth="1"/>
    <col min="4" max="4" width="20" customWidth="1"/>
    <col min="5" max="6" width="14" customWidth="1"/>
    <col min="7" max="8" width="28" customWidth="1"/>
    <col min="9" max="9" width="18" customWidth="1"/>
  </cols>
  <sheetData>
    <row r="1" spans="1:9" ht="42.6" customHeight="1" x14ac:dyDescent="0.3">
      <c r="A1" s="12" t="s">
        <v>159</v>
      </c>
      <c r="B1" s="1"/>
      <c r="C1" s="1"/>
      <c r="D1" s="1"/>
      <c r="E1" s="1"/>
      <c r="F1" s="1"/>
      <c r="G1" s="1"/>
      <c r="H1" s="1"/>
      <c r="I1" s="1"/>
    </row>
    <row r="2" spans="1:9" x14ac:dyDescent="0.3">
      <c r="A2" s="1"/>
      <c r="B2" s="1"/>
      <c r="C2" s="1"/>
      <c r="D2" s="1"/>
      <c r="E2" s="1"/>
      <c r="F2" s="1"/>
      <c r="G2" s="1"/>
      <c r="H2" s="1"/>
      <c r="I2" s="1"/>
    </row>
    <row r="3" spans="1:9" x14ac:dyDescent="0.3">
      <c r="A3" s="14" t="s">
        <v>160</v>
      </c>
      <c r="B3" s="14" t="s">
        <v>161</v>
      </c>
      <c r="C3" s="14" t="s">
        <v>162</v>
      </c>
      <c r="D3" s="14" t="s">
        <v>53</v>
      </c>
      <c r="E3" s="14" t="s">
        <v>54</v>
      </c>
      <c r="F3" s="14" t="s">
        <v>55</v>
      </c>
      <c r="G3" s="14" t="s">
        <v>163</v>
      </c>
      <c r="H3" s="14" t="s">
        <v>164</v>
      </c>
      <c r="I3" s="14" t="s">
        <v>165</v>
      </c>
    </row>
    <row r="4" spans="1:9" x14ac:dyDescent="0.3">
      <c r="A4" s="1"/>
      <c r="B4" s="1"/>
      <c r="C4" s="1"/>
      <c r="D4" s="1"/>
      <c r="E4" s="1"/>
      <c r="F4" s="1"/>
      <c r="G4" s="1"/>
      <c r="H4" s="1"/>
      <c r="I4" s="1"/>
    </row>
    <row r="5" spans="1:9" ht="42" customHeight="1" x14ac:dyDescent="0.3">
      <c r="A5" s="2" t="s">
        <v>166</v>
      </c>
      <c r="B5" s="2" t="s">
        <v>167</v>
      </c>
      <c r="C5" s="2" t="s">
        <v>168</v>
      </c>
      <c r="D5" s="2" t="s">
        <v>60</v>
      </c>
      <c r="E5" s="3">
        <f>'1. System Identification'!$B$5+45</f>
        <v>46140</v>
      </c>
      <c r="F5" s="15" t="s">
        <v>61</v>
      </c>
      <c r="G5" s="2" t="s">
        <v>169</v>
      </c>
      <c r="H5" s="2" t="s">
        <v>170</v>
      </c>
      <c r="I5" s="2" t="s">
        <v>171</v>
      </c>
    </row>
    <row r="6" spans="1:9" ht="42" customHeight="1" x14ac:dyDescent="0.3">
      <c r="A6" s="2" t="s">
        <v>172</v>
      </c>
      <c r="B6" s="2" t="s">
        <v>173</v>
      </c>
      <c r="C6" s="2" t="s">
        <v>114</v>
      </c>
      <c r="D6" s="2" t="s">
        <v>88</v>
      </c>
      <c r="E6" s="3">
        <f>'1. System Identification'!$B$5+45</f>
        <v>46140</v>
      </c>
      <c r="F6" s="15" t="s">
        <v>61</v>
      </c>
      <c r="G6" s="2" t="s">
        <v>174</v>
      </c>
      <c r="H6" s="2" t="s">
        <v>175</v>
      </c>
      <c r="I6" s="2" t="s">
        <v>171</v>
      </c>
    </row>
    <row r="7" spans="1:9" ht="42" customHeight="1" x14ac:dyDescent="0.3">
      <c r="A7" s="2" t="s">
        <v>176</v>
      </c>
      <c r="B7" s="2" t="s">
        <v>177</v>
      </c>
      <c r="C7" s="2" t="s">
        <v>178</v>
      </c>
      <c r="D7" s="2" t="s">
        <v>119</v>
      </c>
      <c r="E7" s="3">
        <f>'1. System Identification'!$B$5+60</f>
        <v>46155</v>
      </c>
      <c r="F7" s="15" t="s">
        <v>61</v>
      </c>
      <c r="G7" s="2" t="s">
        <v>179</v>
      </c>
      <c r="H7" s="2" t="s">
        <v>180</v>
      </c>
      <c r="I7" s="2" t="s">
        <v>171</v>
      </c>
    </row>
    <row r="8" spans="1:9" ht="42" customHeight="1" x14ac:dyDescent="0.3">
      <c r="A8" s="2" t="s">
        <v>181</v>
      </c>
      <c r="B8" s="2" t="s">
        <v>182</v>
      </c>
      <c r="C8" s="2" t="s">
        <v>135</v>
      </c>
      <c r="D8" s="2" t="s">
        <v>136</v>
      </c>
      <c r="E8" s="3">
        <f>'1. System Identification'!$B$5+30</f>
        <v>46125</v>
      </c>
      <c r="F8" s="15" t="s">
        <v>61</v>
      </c>
      <c r="G8" s="2" t="s">
        <v>183</v>
      </c>
      <c r="H8" s="2" t="s">
        <v>184</v>
      </c>
      <c r="I8" s="2" t="s">
        <v>171</v>
      </c>
    </row>
    <row r="9" spans="1:9" ht="42" customHeight="1" x14ac:dyDescent="0.3">
      <c r="A9" s="2" t="s">
        <v>185</v>
      </c>
      <c r="B9" s="2" t="s">
        <v>186</v>
      </c>
      <c r="C9" s="2" t="s">
        <v>187</v>
      </c>
      <c r="D9" s="2" t="s">
        <v>188</v>
      </c>
      <c r="E9" s="3">
        <f>'1. System Identification'!$B$5+45</f>
        <v>46140</v>
      </c>
      <c r="F9" s="15" t="s">
        <v>61</v>
      </c>
      <c r="G9" s="2" t="s">
        <v>189</v>
      </c>
      <c r="H9" s="2" t="s">
        <v>190</v>
      </c>
      <c r="I9" s="2" t="s">
        <v>171</v>
      </c>
    </row>
    <row r="10" spans="1:9" x14ac:dyDescent="0.3">
      <c r="A10" s="1"/>
      <c r="B10" s="1"/>
      <c r="C10" s="1"/>
      <c r="D10" s="1"/>
      <c r="E10" s="1"/>
      <c r="F10" s="1"/>
      <c r="G10" s="1"/>
      <c r="H10" s="1"/>
      <c r="I10" s="1"/>
    </row>
    <row r="11" spans="1:9" ht="27" customHeight="1" x14ac:dyDescent="0.6">
      <c r="A11" s="11" t="s">
        <v>191</v>
      </c>
      <c r="B11" s="4"/>
      <c r="C11" s="1"/>
      <c r="D11" s="1"/>
      <c r="E11" s="1"/>
      <c r="F11" s="1"/>
      <c r="G11" s="1"/>
      <c r="H11" s="1"/>
      <c r="I11" s="1"/>
    </row>
    <row r="12" spans="1:9" x14ac:dyDescent="0.3">
      <c r="A12" s="1"/>
      <c r="B12" s="1"/>
      <c r="C12" s="1"/>
      <c r="D12" s="1"/>
      <c r="E12" s="1"/>
      <c r="F12" s="1"/>
      <c r="G12" s="1"/>
      <c r="H12" s="1"/>
      <c r="I12" s="1"/>
    </row>
    <row r="13" spans="1:9" ht="22.05" customHeight="1" x14ac:dyDescent="0.3">
      <c r="A13" s="2" t="s">
        <v>192</v>
      </c>
      <c r="B13" s="26" t="s">
        <v>193</v>
      </c>
      <c r="C13" s="24"/>
      <c r="D13" s="25"/>
      <c r="E13" s="1"/>
      <c r="F13" s="1"/>
      <c r="G13" s="1"/>
      <c r="H13" s="1"/>
      <c r="I13" s="1"/>
    </row>
    <row r="14" spans="1:9" ht="24" customHeight="1" x14ac:dyDescent="0.3">
      <c r="A14" s="2" t="s">
        <v>194</v>
      </c>
      <c r="B14" s="23" t="s">
        <v>17</v>
      </c>
      <c r="C14" s="24"/>
      <c r="D14" s="25"/>
      <c r="E14" s="1"/>
      <c r="F14" s="1"/>
      <c r="G14" s="1"/>
      <c r="H14" s="1"/>
      <c r="I14" s="1"/>
    </row>
    <row r="15" spans="1:9" ht="24" customHeight="1" x14ac:dyDescent="0.3">
      <c r="A15" s="2" t="s">
        <v>22</v>
      </c>
      <c r="B15" s="23" t="s">
        <v>195</v>
      </c>
      <c r="C15" s="24"/>
      <c r="D15" s="25"/>
      <c r="E15" s="1"/>
      <c r="F15" s="1"/>
      <c r="G15" s="1"/>
      <c r="H15" s="1"/>
      <c r="I15" s="1"/>
    </row>
    <row r="16" spans="1:9" ht="24" customHeight="1" x14ac:dyDescent="0.3">
      <c r="A16" s="2" t="s">
        <v>196</v>
      </c>
      <c r="B16" s="23" t="s">
        <v>197</v>
      </c>
      <c r="C16" s="24"/>
      <c r="D16" s="25"/>
      <c r="E16" s="1"/>
      <c r="F16" s="1"/>
      <c r="G16" s="1"/>
      <c r="H16" s="1"/>
      <c r="I16" s="1"/>
    </row>
    <row r="17" spans="1:9" ht="24" customHeight="1" x14ac:dyDescent="0.3">
      <c r="A17" s="2" t="s">
        <v>198</v>
      </c>
      <c r="B17" s="23" t="s">
        <v>197</v>
      </c>
      <c r="C17" s="24"/>
      <c r="D17" s="25"/>
      <c r="E17" s="1"/>
      <c r="F17" s="1"/>
      <c r="G17" s="1"/>
      <c r="H17" s="1"/>
      <c r="I17" s="1"/>
    </row>
    <row r="18" spans="1:9" ht="24" customHeight="1" x14ac:dyDescent="0.3">
      <c r="A18" s="2" t="s">
        <v>199</v>
      </c>
      <c r="B18" s="26" t="s">
        <v>200</v>
      </c>
      <c r="C18" s="24"/>
      <c r="D18" s="25"/>
      <c r="E18" s="1"/>
      <c r="F18" s="1"/>
      <c r="G18" s="1"/>
      <c r="H18" s="1"/>
      <c r="I18" s="1"/>
    </row>
    <row r="19" spans="1:9" ht="24" customHeight="1" x14ac:dyDescent="0.3">
      <c r="A19" s="2" t="s">
        <v>201</v>
      </c>
      <c r="B19" s="23" t="s">
        <v>202</v>
      </c>
      <c r="C19" s="24"/>
      <c r="D19" s="25"/>
      <c r="E19" s="1"/>
      <c r="F19" s="1"/>
      <c r="G19" s="1"/>
      <c r="H19" s="1"/>
      <c r="I19" s="1"/>
    </row>
    <row r="20" spans="1:9" x14ac:dyDescent="0.3">
      <c r="A20" s="1"/>
      <c r="B20" s="1"/>
      <c r="C20" s="1"/>
      <c r="D20" s="1"/>
      <c r="E20" s="1"/>
      <c r="F20" s="1"/>
      <c r="G20" s="1"/>
      <c r="H20" s="1"/>
      <c r="I20" s="1"/>
    </row>
    <row r="21" spans="1:9" ht="30" customHeight="1" x14ac:dyDescent="0.3">
      <c r="A21" s="2" t="s">
        <v>203</v>
      </c>
      <c r="B21" s="27" t="s">
        <v>204</v>
      </c>
      <c r="C21" s="28"/>
      <c r="D21" s="28"/>
      <c r="E21" s="28"/>
      <c r="F21" s="28"/>
      <c r="G21" s="28"/>
      <c r="H21" s="28"/>
      <c r="I21" s="29"/>
    </row>
    <row r="22" spans="1:9" x14ac:dyDescent="0.3">
      <c r="A22" s="1"/>
      <c r="B22" s="20"/>
      <c r="C22" s="22"/>
      <c r="D22" s="22"/>
      <c r="E22" s="22"/>
      <c r="F22" s="22"/>
      <c r="G22" s="22"/>
      <c r="H22" s="22"/>
      <c r="I22" s="30"/>
    </row>
  </sheetData>
  <mergeCells count="8">
    <mergeCell ref="B21:I22"/>
    <mergeCell ref="B15:D15"/>
    <mergeCell ref="B16:D16"/>
    <mergeCell ref="B19:D19"/>
    <mergeCell ref="B14:D14"/>
    <mergeCell ref="B17:D17"/>
    <mergeCell ref="B18:D18"/>
    <mergeCell ref="B13:D13"/>
  </mergeCells>
  <conditionalFormatting sqref="F5:F200">
    <cfRule type="expression" dxfId="8" priority="4" stopIfTrue="1">
      <formula>$F5="Not started"</formula>
    </cfRule>
    <cfRule type="expression" dxfId="7" priority="5" stopIfTrue="1">
      <formula>$F5="In progress"</formula>
    </cfRule>
    <cfRule type="expression" dxfId="6" priority="6" stopIfTrue="1">
      <formula>$F5="Complete"</formula>
    </cfRule>
    <cfRule type="expression" dxfId="5" priority="7">
      <formula>EXACT(F5,"Not started")</formula>
    </cfRule>
    <cfRule type="expression" dxfId="4" priority="8">
      <formula>EXACT(F5,"In progress")</formula>
    </cfRule>
    <cfRule type="expression" dxfId="3" priority="9">
      <formula>EXACT(F5,"Complete")</formula>
    </cfRule>
  </conditionalFormatting>
  <dataValidations count="4">
    <dataValidation type="list" allowBlank="1" showInputMessage="1" showErrorMessage="1" sqref="B13" xr:uid="{00000000-0002-0000-0400-000000000000}">
      <formula1>"APPROVED,CONDITIONAL APPROVAL,DECLINED"</formula1>
    </dataValidation>
    <dataValidation type="list" sqref="F5 F6 F7 F8 F9" xr:uid="{00000000-0002-0000-0400-000001000000}">
      <formula1>"Not started,In progress,Complete"</formula1>
    </dataValidation>
    <dataValidation type="list" allowBlank="1" sqref="B13" xr:uid="{00000000-0002-0000-0400-000002000000}">
      <formula1>"Conditional approval,Approved,Rejected,Pending evidence"</formula1>
    </dataValidation>
    <dataValidation type="list" allowBlank="1" sqref="B18" xr:uid="{00000000-0002-0000-0400-000003000000}">
      <formula1>"Monthly,Quarterly,Semi-annual,Annual"</formula1>
    </dataValidation>
  </dataValidations>
  <pageMargins left="0.7" right="0.7" top="0.75" bottom="0.75" header="0.3" footer="0.3"/>
  <headerFooter>
    <oddHeader>&amp;C&amp;"Montserrat,Bold"&amp;9 &amp;K0A2463THEODORA MONYE | AI Governance Advisor</oddHeader>
    <oddFooter>&amp;C&amp;"Calibri"&amp;9 &amp;K2D3748theo@theodoramonye.com | theodoramonye.com | 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A2463"/>
  </sheetPr>
  <dimension ref="A1:E41"/>
  <sheetViews>
    <sheetView workbookViewId="0"/>
  </sheetViews>
  <sheetFormatPr defaultRowHeight="14.4" x14ac:dyDescent="0.3"/>
  <cols>
    <col min="1" max="2" width="28" customWidth="1"/>
    <col min="3" max="3" width="24" customWidth="1"/>
    <col min="4" max="5" width="22" customWidth="1"/>
  </cols>
  <sheetData>
    <row r="1" spans="1:5" ht="28.05" customHeight="1" x14ac:dyDescent="0.3">
      <c r="A1" s="35" t="s">
        <v>205</v>
      </c>
      <c r="B1" s="24"/>
      <c r="C1" s="24"/>
      <c r="D1" s="24"/>
      <c r="E1" s="25"/>
    </row>
    <row r="2" spans="1:5" x14ac:dyDescent="0.3">
      <c r="A2" s="1"/>
      <c r="B2" s="1"/>
      <c r="C2" s="1"/>
      <c r="D2" s="1"/>
      <c r="E2" s="1"/>
    </row>
    <row r="3" spans="1:5" ht="43.2" x14ac:dyDescent="0.3">
      <c r="A3" s="11" t="s">
        <v>206</v>
      </c>
      <c r="B3" s="1"/>
      <c r="C3" s="1"/>
      <c r="D3" s="1"/>
      <c r="E3" s="1"/>
    </row>
    <row r="4" spans="1:5" x14ac:dyDescent="0.3">
      <c r="A4" s="1"/>
      <c r="B4" s="1"/>
      <c r="C4" s="1"/>
      <c r="D4" s="1"/>
      <c r="E4" s="1"/>
    </row>
    <row r="5" spans="1:5" x14ac:dyDescent="0.3">
      <c r="A5" s="2" t="s">
        <v>207</v>
      </c>
      <c r="B5" s="13">
        <f>'1. System Identification'!B5</f>
        <v>46095</v>
      </c>
      <c r="C5" s="1"/>
      <c r="D5" s="1"/>
      <c r="E5" s="1"/>
    </row>
    <row r="6" spans="1:5" x14ac:dyDescent="0.3">
      <c r="A6" s="2" t="s">
        <v>208</v>
      </c>
      <c r="B6" s="9" t="str">
        <f>'1. System Identification'!B20</f>
        <v>v2.0 (lawyer-reviewed)</v>
      </c>
      <c r="C6" s="1"/>
      <c r="D6" s="1"/>
      <c r="E6" s="1"/>
    </row>
    <row r="7" spans="1:5" x14ac:dyDescent="0.3">
      <c r="A7" s="2" t="s">
        <v>209</v>
      </c>
      <c r="B7" s="9" t="str">
        <f>'1. System Identification'!B21</f>
        <v>Collaborative</v>
      </c>
      <c r="C7" s="1"/>
      <c r="D7" s="1"/>
      <c r="E7" s="1"/>
    </row>
    <row r="8" spans="1:5" ht="28.8" x14ac:dyDescent="0.3">
      <c r="A8" s="2" t="s">
        <v>210</v>
      </c>
      <c r="B8" s="8" t="s">
        <v>211</v>
      </c>
      <c r="C8" s="1"/>
      <c r="D8" s="1"/>
      <c r="E8" s="1"/>
    </row>
    <row r="9" spans="1:5" x14ac:dyDescent="0.3">
      <c r="A9" s="2" t="s">
        <v>212</v>
      </c>
      <c r="B9" s="8" t="str">
        <f>'1. System Identification'!B22</f>
        <v>[Enter client contact and role]</v>
      </c>
      <c r="C9" s="1"/>
      <c r="D9" s="1"/>
      <c r="E9" s="1"/>
    </row>
    <row r="10" spans="1:5" x14ac:dyDescent="0.3">
      <c r="A10" s="1"/>
      <c r="B10" s="1"/>
      <c r="C10" s="1"/>
      <c r="D10" s="1"/>
      <c r="E10" s="1"/>
    </row>
    <row r="11" spans="1:5" ht="43.2" x14ac:dyDescent="0.3">
      <c r="A11" s="11" t="s">
        <v>213</v>
      </c>
      <c r="B11" s="1"/>
      <c r="C11" s="1"/>
      <c r="D11" s="1"/>
      <c r="E11" s="1"/>
    </row>
    <row r="12" spans="1:5" ht="34.049999999999997" customHeight="1" x14ac:dyDescent="0.3">
      <c r="A12" s="31" t="s">
        <v>214</v>
      </c>
      <c r="B12" s="24"/>
      <c r="C12" s="24"/>
      <c r="D12" s="24"/>
      <c r="E12" s="25"/>
    </row>
    <row r="13" spans="1:5" ht="34.049999999999997" customHeight="1" x14ac:dyDescent="0.3">
      <c r="A13" s="31" t="s">
        <v>215</v>
      </c>
      <c r="B13" s="24"/>
      <c r="C13" s="24"/>
      <c r="D13" s="24"/>
      <c r="E13" s="25"/>
    </row>
    <row r="14" spans="1:5" ht="34.049999999999997" customHeight="1" x14ac:dyDescent="0.3">
      <c r="A14" s="31" t="s">
        <v>216</v>
      </c>
      <c r="B14" s="24"/>
      <c r="C14" s="24"/>
      <c r="D14" s="24"/>
      <c r="E14" s="25"/>
    </row>
    <row r="15" spans="1:5" x14ac:dyDescent="0.3">
      <c r="A15" s="1"/>
      <c r="B15" s="1"/>
      <c r="C15" s="1"/>
      <c r="D15" s="1"/>
      <c r="E15" s="1"/>
    </row>
    <row r="16" spans="1:5" ht="64.8" x14ac:dyDescent="0.3">
      <c r="A16" s="11" t="s">
        <v>217</v>
      </c>
      <c r="B16" s="1"/>
      <c r="C16" s="1"/>
      <c r="D16" s="1"/>
      <c r="E16" s="1"/>
    </row>
    <row r="17" spans="1:5" ht="31.95" customHeight="1" x14ac:dyDescent="0.3">
      <c r="A17" s="2" t="s">
        <v>218</v>
      </c>
      <c r="B17" s="23" t="s">
        <v>219</v>
      </c>
      <c r="C17" s="24"/>
      <c r="D17" s="24"/>
      <c r="E17" s="25"/>
    </row>
    <row r="18" spans="1:5" ht="31.95" customHeight="1" x14ac:dyDescent="0.3">
      <c r="A18" s="2" t="s">
        <v>220</v>
      </c>
      <c r="B18" s="23" t="s">
        <v>221</v>
      </c>
      <c r="C18" s="24"/>
      <c r="D18" s="24"/>
      <c r="E18" s="25"/>
    </row>
    <row r="19" spans="1:5" x14ac:dyDescent="0.3">
      <c r="A19" s="2" t="s">
        <v>222</v>
      </c>
      <c r="B19" s="23" t="s">
        <v>223</v>
      </c>
      <c r="C19" s="24"/>
      <c r="D19" s="24"/>
      <c r="E19" s="25"/>
    </row>
    <row r="20" spans="1:5" ht="31.95" customHeight="1" x14ac:dyDescent="0.3">
      <c r="A20" s="2" t="s">
        <v>224</v>
      </c>
      <c r="B20" s="23" t="s">
        <v>225</v>
      </c>
      <c r="C20" s="24"/>
      <c r="D20" s="24"/>
      <c r="E20" s="25"/>
    </row>
    <row r="21" spans="1:5" x14ac:dyDescent="0.3">
      <c r="A21" s="1"/>
      <c r="B21" s="1"/>
      <c r="C21" s="1"/>
      <c r="D21" s="1"/>
      <c r="E21" s="1"/>
    </row>
    <row r="22" spans="1:5" ht="108" x14ac:dyDescent="0.3">
      <c r="A22" s="11" t="s">
        <v>226</v>
      </c>
      <c r="B22" s="1"/>
      <c r="C22" s="1"/>
      <c r="D22" s="1"/>
      <c r="E22" s="1"/>
    </row>
    <row r="23" spans="1:5" ht="31.95" customHeight="1" x14ac:dyDescent="0.3">
      <c r="A23" s="2" t="s">
        <v>227</v>
      </c>
      <c r="B23" s="32" t="s">
        <v>228</v>
      </c>
      <c r="C23" s="24"/>
      <c r="D23" s="24"/>
      <c r="E23" s="25"/>
    </row>
    <row r="24" spans="1:5" ht="31.95" customHeight="1" x14ac:dyDescent="0.3">
      <c r="A24" s="2" t="s">
        <v>229</v>
      </c>
      <c r="B24" s="32" t="s">
        <v>230</v>
      </c>
      <c r="C24" s="24"/>
      <c r="D24" s="24"/>
      <c r="E24" s="25"/>
    </row>
    <row r="25" spans="1:5" x14ac:dyDescent="0.3">
      <c r="A25" s="2" t="s">
        <v>231</v>
      </c>
      <c r="B25" s="13">
        <f>'1. System Identification'!$B$5+60</f>
        <v>46155</v>
      </c>
      <c r="C25" s="1"/>
      <c r="D25" s="1"/>
      <c r="E25" s="1"/>
    </row>
    <row r="26" spans="1:5" x14ac:dyDescent="0.3">
      <c r="A26" s="1"/>
      <c r="B26" s="1"/>
      <c r="C26" s="1"/>
      <c r="D26" s="1"/>
      <c r="E26" s="1"/>
    </row>
    <row r="27" spans="1:5" ht="28.8" x14ac:dyDescent="0.3">
      <c r="A27" s="2" t="s">
        <v>232</v>
      </c>
      <c r="B27" s="1"/>
      <c r="C27" s="1"/>
      <c r="D27" s="1"/>
      <c r="E27" s="1"/>
    </row>
    <row r="28" spans="1:5" x14ac:dyDescent="0.3">
      <c r="A28" s="27" t="s">
        <v>233</v>
      </c>
      <c r="B28" s="28"/>
      <c r="C28" s="28"/>
      <c r="D28" s="28"/>
      <c r="E28" s="29"/>
    </row>
    <row r="29" spans="1:5" x14ac:dyDescent="0.3">
      <c r="A29" s="33"/>
      <c r="B29" s="21"/>
      <c r="C29" s="21"/>
      <c r="D29" s="21"/>
      <c r="E29" s="34"/>
    </row>
    <row r="30" spans="1:5" x14ac:dyDescent="0.3">
      <c r="A30" s="20"/>
      <c r="B30" s="22"/>
      <c r="C30" s="22"/>
      <c r="D30" s="22"/>
      <c r="E30" s="30"/>
    </row>
    <row r="31" spans="1:5" ht="21.6" x14ac:dyDescent="0.5">
      <c r="A31" s="19"/>
      <c r="B31" s="1"/>
      <c r="C31" s="1"/>
      <c r="D31" s="1"/>
      <c r="E31" s="1"/>
    </row>
    <row r="32" spans="1:5" x14ac:dyDescent="0.3">
      <c r="A32" s="2" t="s">
        <v>234</v>
      </c>
      <c r="B32" s="8" t="s">
        <v>235</v>
      </c>
      <c r="C32" s="1"/>
      <c r="D32" s="1"/>
      <c r="E32" s="1"/>
    </row>
    <row r="33" spans="1:5" x14ac:dyDescent="0.3">
      <c r="A33" s="2" t="s">
        <v>236</v>
      </c>
      <c r="B33" s="8" t="s">
        <v>237</v>
      </c>
      <c r="C33" s="1"/>
      <c r="D33" s="1"/>
      <c r="E33" s="1"/>
    </row>
    <row r="34" spans="1:5" ht="28.8" x14ac:dyDescent="0.3">
      <c r="A34" s="2" t="s">
        <v>210</v>
      </c>
      <c r="B34" s="9" t="s">
        <v>211</v>
      </c>
      <c r="C34" s="1"/>
      <c r="D34" s="1"/>
      <c r="E34" s="1"/>
    </row>
    <row r="35" spans="1:5" x14ac:dyDescent="0.3">
      <c r="A35" s="2" t="s">
        <v>238</v>
      </c>
      <c r="B35" s="8" t="s">
        <v>237</v>
      </c>
      <c r="C35" s="1"/>
      <c r="D35" s="1"/>
      <c r="E35" s="1"/>
    </row>
    <row r="36" spans="1:5" x14ac:dyDescent="0.3">
      <c r="A36" s="2" t="s">
        <v>239</v>
      </c>
      <c r="B36" s="13">
        <f>'1. System Identification'!B5</f>
        <v>46095</v>
      </c>
      <c r="C36" s="1"/>
      <c r="D36" s="1"/>
      <c r="E36" s="1"/>
    </row>
    <row r="37" spans="1:5" ht="21.6" x14ac:dyDescent="0.5">
      <c r="A37" s="19"/>
      <c r="B37" s="1"/>
      <c r="C37" s="1"/>
      <c r="D37" s="1"/>
      <c r="E37" s="1"/>
    </row>
    <row r="38" spans="1:5" x14ac:dyDescent="0.3">
      <c r="A38" s="2" t="s">
        <v>240</v>
      </c>
      <c r="B38" s="1"/>
      <c r="C38" s="1"/>
      <c r="D38" s="1"/>
      <c r="E38" s="1"/>
    </row>
    <row r="39" spans="1:5" x14ac:dyDescent="0.3">
      <c r="A39" s="2" t="s">
        <v>241</v>
      </c>
      <c r="B39" s="23" t="s">
        <v>242</v>
      </c>
      <c r="C39" s="24"/>
      <c r="D39" s="24"/>
      <c r="E39" s="25"/>
    </row>
    <row r="40" spans="1:5" ht="31.95" customHeight="1" x14ac:dyDescent="0.3">
      <c r="A40" s="2" t="s">
        <v>243</v>
      </c>
      <c r="B40" s="23" t="s">
        <v>244</v>
      </c>
      <c r="C40" s="24"/>
      <c r="D40" s="24"/>
      <c r="E40" s="25"/>
    </row>
    <row r="41" spans="1:5" ht="31.95" customHeight="1" x14ac:dyDescent="0.3">
      <c r="A41" s="2" t="s">
        <v>245</v>
      </c>
      <c r="B41" s="23" t="s">
        <v>246</v>
      </c>
      <c r="C41" s="24"/>
      <c r="D41" s="24"/>
      <c r="E41" s="25"/>
    </row>
  </sheetData>
  <mergeCells count="14">
    <mergeCell ref="B41:E41"/>
    <mergeCell ref="A28:E30"/>
    <mergeCell ref="B39:E39"/>
    <mergeCell ref="A1:E1"/>
    <mergeCell ref="B24:E24"/>
    <mergeCell ref="A13:E13"/>
    <mergeCell ref="A14:E14"/>
    <mergeCell ref="B19:E19"/>
    <mergeCell ref="B20:E20"/>
    <mergeCell ref="B40:E40"/>
    <mergeCell ref="A12:E12"/>
    <mergeCell ref="B17:E17"/>
    <mergeCell ref="B23:E23"/>
    <mergeCell ref="B18:E18"/>
  </mergeCells>
  <dataValidations count="2">
    <dataValidation type="list" allowBlank="1" sqref="B7" xr:uid="{00000000-0002-0000-0500-000000000000}">
      <formula1>"Assessor completed,Collaborative,Client completed with assessor oversight"</formula1>
    </dataValidation>
    <dataValidation type="list" allowBlank="1" sqref="B19" xr:uid="{00000000-0002-0000-0500-000001000000}">
      <formula1>"Yes,No,N/A"</formula1>
    </dataValidation>
  </dataValidations>
  <pageMargins left="0.7" right="0.7" top="0.75" bottom="0.75" header="0.3" footer="0.3"/>
  <headerFooter>
    <oddHeader>&amp;C&amp;"Montserrat,Bold"&amp;9 &amp;K0A2463THEODORA MONYE | AI Governance Advisor</oddHeader>
    <oddFooter>&amp;C&amp;"Calibri"&amp;9 &amp;K2D3748theo@theodoramonye.com | theodoramonye.com | 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A9A5"/>
  </sheetPr>
  <dimension ref="A1:G19"/>
  <sheetViews>
    <sheetView workbookViewId="0"/>
  </sheetViews>
  <sheetFormatPr defaultRowHeight="14.4" x14ac:dyDescent="0.3"/>
  <cols>
    <col min="1" max="1" width="8" customWidth="1"/>
    <col min="2" max="2" width="28" customWidth="1"/>
    <col min="3" max="3" width="70" customWidth="1"/>
    <col min="4" max="4" width="14" customWidth="1"/>
    <col min="5" max="5" width="36" customWidth="1"/>
    <col min="6" max="6" width="22" customWidth="1"/>
    <col min="7" max="7" width="18" customWidth="1"/>
  </cols>
  <sheetData>
    <row r="1" spans="1:7" ht="28.05" customHeight="1" x14ac:dyDescent="0.3">
      <c r="A1" s="35" t="s">
        <v>247</v>
      </c>
      <c r="B1" s="24"/>
      <c r="C1" s="24"/>
      <c r="D1" s="24"/>
      <c r="E1" s="25"/>
    </row>
    <row r="2" spans="1:7" x14ac:dyDescent="0.3">
      <c r="A2" s="1"/>
      <c r="B2" s="1"/>
      <c r="C2" s="1"/>
      <c r="D2" s="1"/>
      <c r="E2" s="1"/>
    </row>
    <row r="3" spans="1:7" x14ac:dyDescent="0.3">
      <c r="A3" s="32" t="s">
        <v>248</v>
      </c>
      <c r="B3" s="28"/>
      <c r="C3" s="28"/>
      <c r="D3" s="28"/>
      <c r="E3" s="29"/>
    </row>
    <row r="4" spans="1:7" ht="43.2" x14ac:dyDescent="0.3">
      <c r="A4" s="20"/>
      <c r="B4" s="22"/>
      <c r="C4" s="22"/>
      <c r="D4" s="22"/>
      <c r="E4" s="30"/>
      <c r="F4" s="11" t="s">
        <v>249</v>
      </c>
      <c r="G4" s="2">
        <f>COUNTIF(D7:D13,"Yes")</f>
        <v>0</v>
      </c>
    </row>
    <row r="5" spans="1:7" ht="64.8" x14ac:dyDescent="0.3">
      <c r="A5" s="1"/>
      <c r="B5" s="1"/>
      <c r="C5" s="1"/>
      <c r="D5" s="1"/>
      <c r="E5" s="1"/>
      <c r="F5" s="11" t="s">
        <v>250</v>
      </c>
      <c r="G5" s="2" t="str">
        <f>IF(G4&gt;0,"Yes","No")</f>
        <v>No</v>
      </c>
    </row>
    <row r="6" spans="1:7" x14ac:dyDescent="0.3">
      <c r="A6" s="14" t="s">
        <v>251</v>
      </c>
      <c r="B6" s="14" t="s">
        <v>252</v>
      </c>
      <c r="C6" s="14" t="s">
        <v>253</v>
      </c>
      <c r="D6" s="14" t="s">
        <v>254</v>
      </c>
      <c r="E6" s="14" t="s">
        <v>255</v>
      </c>
    </row>
    <row r="7" spans="1:7" ht="42" customHeight="1" x14ac:dyDescent="0.3">
      <c r="A7" s="2" t="s">
        <v>256</v>
      </c>
      <c r="B7" s="2" t="s">
        <v>257</v>
      </c>
      <c r="C7" s="2" t="s">
        <v>258</v>
      </c>
      <c r="D7" s="2" t="s">
        <v>259</v>
      </c>
      <c r="E7" s="2" t="s">
        <v>260</v>
      </c>
    </row>
    <row r="8" spans="1:7" ht="42" customHeight="1" x14ac:dyDescent="0.3">
      <c r="A8" s="2" t="s">
        <v>261</v>
      </c>
      <c r="B8" s="2" t="s">
        <v>262</v>
      </c>
      <c r="C8" s="2" t="s">
        <v>263</v>
      </c>
      <c r="D8" s="2" t="s">
        <v>259</v>
      </c>
      <c r="E8" s="2" t="s">
        <v>264</v>
      </c>
    </row>
    <row r="9" spans="1:7" ht="42" customHeight="1" x14ac:dyDescent="0.3">
      <c r="A9" s="2" t="s">
        <v>265</v>
      </c>
      <c r="B9" s="2" t="s">
        <v>266</v>
      </c>
      <c r="C9" s="2" t="s">
        <v>267</v>
      </c>
      <c r="D9" s="2" t="s">
        <v>259</v>
      </c>
      <c r="E9" s="2" t="s">
        <v>268</v>
      </c>
    </row>
    <row r="10" spans="1:7" ht="42" customHeight="1" x14ac:dyDescent="0.3">
      <c r="A10" s="2" t="s">
        <v>269</v>
      </c>
      <c r="B10" s="2" t="s">
        <v>94</v>
      </c>
      <c r="C10" s="2" t="s">
        <v>270</v>
      </c>
      <c r="D10" s="2" t="s">
        <v>259</v>
      </c>
      <c r="E10" s="2" t="s">
        <v>271</v>
      </c>
    </row>
    <row r="11" spans="1:7" ht="42" customHeight="1" x14ac:dyDescent="0.3">
      <c r="A11" s="2" t="s">
        <v>272</v>
      </c>
      <c r="B11" s="2" t="s">
        <v>273</v>
      </c>
      <c r="C11" s="2" t="s">
        <v>274</v>
      </c>
      <c r="D11" s="2" t="s">
        <v>259</v>
      </c>
      <c r="E11" s="2" t="s">
        <v>275</v>
      </c>
    </row>
    <row r="12" spans="1:7" ht="42" customHeight="1" x14ac:dyDescent="0.3">
      <c r="A12" s="2" t="s">
        <v>276</v>
      </c>
      <c r="B12" s="2" t="s">
        <v>277</v>
      </c>
      <c r="C12" s="2" t="s">
        <v>278</v>
      </c>
      <c r="D12" s="2" t="s">
        <v>259</v>
      </c>
      <c r="E12" s="2" t="s">
        <v>279</v>
      </c>
    </row>
    <row r="13" spans="1:7" ht="42" customHeight="1" x14ac:dyDescent="0.3">
      <c r="A13" s="2" t="s">
        <v>280</v>
      </c>
      <c r="B13" s="2" t="s">
        <v>281</v>
      </c>
      <c r="C13" s="2" t="s">
        <v>282</v>
      </c>
      <c r="D13" s="2" t="s">
        <v>259</v>
      </c>
      <c r="E13" s="2" t="s">
        <v>283</v>
      </c>
    </row>
    <row r="14" spans="1:7" x14ac:dyDescent="0.3">
      <c r="A14" s="10"/>
      <c r="B14" s="5"/>
      <c r="C14" s="10"/>
      <c r="D14" s="6"/>
      <c r="E14" s="1"/>
    </row>
    <row r="15" spans="1:7" x14ac:dyDescent="0.3">
      <c r="A15" s="36" t="s">
        <v>284</v>
      </c>
      <c r="B15" s="24"/>
      <c r="C15" s="24"/>
      <c r="D15" s="24"/>
      <c r="E15" s="25"/>
    </row>
    <row r="16" spans="1:7" ht="43.2" x14ac:dyDescent="0.3">
      <c r="A16" s="2" t="s">
        <v>285</v>
      </c>
      <c r="B16" s="9">
        <f>COUNTIF(D7:D13,"Yes")</f>
        <v>0</v>
      </c>
      <c r="C16" s="2" t="s">
        <v>286</v>
      </c>
      <c r="D16" s="15" t="str">
        <f>IF(B16&gt;0,"YES","NO")</f>
        <v>NO</v>
      </c>
      <c r="E16" s="1"/>
    </row>
    <row r="17" spans="1:5" ht="43.2" x14ac:dyDescent="0.3">
      <c r="A17" s="2" t="s">
        <v>287</v>
      </c>
      <c r="B17" s="15" t="str">
        <f>IF(D11="Yes","YES","CHECK DATA MAPPING")</f>
        <v>CHECK DATA MAPPING</v>
      </c>
      <c r="C17" s="1"/>
      <c r="D17" s="1"/>
      <c r="E17" s="1"/>
    </row>
    <row r="18" spans="1:5" ht="37.950000000000003" customHeight="1" x14ac:dyDescent="0.3">
      <c r="A18" s="2" t="s">
        <v>288</v>
      </c>
      <c r="B18" s="27" t="s">
        <v>289</v>
      </c>
      <c r="C18" s="28"/>
      <c r="D18" s="28"/>
      <c r="E18" s="29"/>
    </row>
    <row r="19" spans="1:5" ht="22.05" customHeight="1" x14ac:dyDescent="0.3">
      <c r="A19" s="1"/>
      <c r="B19" s="20"/>
      <c r="C19" s="22"/>
      <c r="D19" s="22"/>
      <c r="E19" s="30"/>
    </row>
  </sheetData>
  <mergeCells count="4">
    <mergeCell ref="A3:E4"/>
    <mergeCell ref="A1:E1"/>
    <mergeCell ref="B18:E19"/>
    <mergeCell ref="A15:E15"/>
  </mergeCells>
  <conditionalFormatting sqref="A16:D16">
    <cfRule type="expression" dxfId="2" priority="2" stopIfTrue="1">
      <formula>$D16="YES"</formula>
    </cfRule>
  </conditionalFormatting>
  <conditionalFormatting sqref="D5:G5">
    <cfRule type="expression" dxfId="1" priority="4" stopIfTrue="1">
      <formula>$G5="Yes"</formula>
    </cfRule>
  </conditionalFormatting>
  <conditionalFormatting sqref="G5">
    <cfRule type="expression" dxfId="0" priority="3">
      <formula>EXACT(G5,"Yes")</formula>
    </cfRule>
  </conditionalFormatting>
  <dataValidations count="1">
    <dataValidation type="list" sqref="D7 D8 D9 D10 D11 D12 D13" xr:uid="{00000000-0002-0000-0600-000000000000}">
      <formula1>"Yes,No"</formula1>
    </dataValidation>
  </dataValidations>
  <pageMargins left="0.7" right="0.7" top="0.75" bottom="0.75" header="0.3" footer="0.3"/>
  <headerFooter>
    <oddHeader>&amp;C&amp;"Montserrat,Bold"&amp;9 &amp;K0A2463THEODORA MONYE | AI Governance Advisor</oddHeader>
    <oddFooter>&amp;C&amp;"Calibri"&amp;9 &amp;K2D3748theo@theodoramonye.com | theodoramonye.com | 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A2463"/>
  </sheetPr>
  <dimension ref="A1:D19"/>
  <sheetViews>
    <sheetView workbookViewId="0"/>
  </sheetViews>
  <sheetFormatPr defaultRowHeight="14.4" x14ac:dyDescent="0.3"/>
  <cols>
    <col min="1" max="1" width="28" customWidth="1"/>
    <col min="2" max="2" width="56" customWidth="1"/>
    <col min="3" max="3" width="34" customWidth="1"/>
    <col min="4" max="4" width="28" customWidth="1"/>
  </cols>
  <sheetData>
    <row r="1" spans="1:4" ht="28.05" customHeight="1" x14ac:dyDescent="0.3">
      <c r="A1" s="35" t="s">
        <v>290</v>
      </c>
      <c r="B1" s="24"/>
      <c r="C1" s="24"/>
      <c r="D1" s="25"/>
    </row>
    <row r="2" spans="1:4" x14ac:dyDescent="0.3">
      <c r="A2" s="1"/>
      <c r="B2" s="1"/>
      <c r="C2" s="1"/>
      <c r="D2" s="1"/>
    </row>
    <row r="3" spans="1:4" ht="43.2" x14ac:dyDescent="0.3">
      <c r="A3" s="11" t="s">
        <v>291</v>
      </c>
      <c r="B3" s="1"/>
      <c r="C3" s="1"/>
      <c r="D3" s="1"/>
    </row>
    <row r="4" spans="1:4" x14ac:dyDescent="0.3">
      <c r="A4" s="1"/>
      <c r="B4" s="1"/>
      <c r="C4" s="1"/>
      <c r="D4" s="1"/>
    </row>
    <row r="5" spans="1:4" ht="42" customHeight="1" x14ac:dyDescent="0.3">
      <c r="A5" s="2" t="s">
        <v>292</v>
      </c>
      <c r="B5" s="8" t="s">
        <v>293</v>
      </c>
      <c r="C5" s="1"/>
      <c r="D5" s="1"/>
    </row>
    <row r="6" spans="1:4" ht="42" customHeight="1" x14ac:dyDescent="0.3">
      <c r="A6" s="2" t="s">
        <v>294</v>
      </c>
      <c r="B6" s="8" t="s">
        <v>295</v>
      </c>
      <c r="C6" s="1"/>
      <c r="D6" s="1"/>
    </row>
    <row r="7" spans="1:4" ht="42" customHeight="1" x14ac:dyDescent="0.3">
      <c r="A7" s="2" t="s">
        <v>296</v>
      </c>
      <c r="B7" s="8" t="s">
        <v>297</v>
      </c>
      <c r="C7" s="1"/>
      <c r="D7" s="1"/>
    </row>
    <row r="8" spans="1:4" x14ac:dyDescent="0.3">
      <c r="A8" s="1"/>
      <c r="B8" s="1"/>
      <c r="C8" s="1"/>
      <c r="D8" s="1"/>
    </row>
    <row r="9" spans="1:4" ht="43.2" x14ac:dyDescent="0.3">
      <c r="A9" s="11" t="s">
        <v>298</v>
      </c>
      <c r="B9" s="1"/>
      <c r="C9" s="1"/>
      <c r="D9" s="1"/>
    </row>
    <row r="10" spans="1:4" x14ac:dyDescent="0.3">
      <c r="A10" s="1"/>
      <c r="B10" s="1"/>
      <c r="C10" s="1"/>
      <c r="D10" s="1"/>
    </row>
    <row r="11" spans="1:4" ht="37.950000000000003" customHeight="1" x14ac:dyDescent="0.3">
      <c r="A11" s="2" t="s">
        <v>299</v>
      </c>
      <c r="B11" s="8" t="s">
        <v>300</v>
      </c>
      <c r="C11" s="1"/>
      <c r="D11" s="1"/>
    </row>
    <row r="12" spans="1:4" ht="37.950000000000003" customHeight="1" x14ac:dyDescent="0.3">
      <c r="A12" s="2" t="s">
        <v>301</v>
      </c>
      <c r="B12" s="8" t="s">
        <v>302</v>
      </c>
      <c r="C12" s="1"/>
      <c r="D12" s="1"/>
    </row>
    <row r="13" spans="1:4" ht="37.950000000000003" customHeight="1" x14ac:dyDescent="0.3">
      <c r="A13" s="2" t="s">
        <v>303</v>
      </c>
      <c r="B13" s="8" t="s">
        <v>304</v>
      </c>
      <c r="C13" s="1"/>
      <c r="D13" s="1"/>
    </row>
    <row r="14" spans="1:4" ht="37.950000000000003" customHeight="1" x14ac:dyDescent="0.3">
      <c r="A14" s="2" t="s">
        <v>305</v>
      </c>
      <c r="B14" s="18" t="s">
        <v>306</v>
      </c>
      <c r="C14" s="1"/>
      <c r="D14" s="1"/>
    </row>
    <row r="15" spans="1:4" ht="21.6" x14ac:dyDescent="0.5">
      <c r="A15" s="19"/>
      <c r="B15" s="1"/>
      <c r="C15" s="1"/>
      <c r="D15" s="1"/>
    </row>
    <row r="16" spans="1:4" x14ac:dyDescent="0.3">
      <c r="A16" s="2" t="s">
        <v>307</v>
      </c>
      <c r="B16" s="1"/>
      <c r="C16" s="1"/>
      <c r="D16" s="1"/>
    </row>
    <row r="17" spans="1:4" x14ac:dyDescent="0.3">
      <c r="A17" s="1"/>
      <c r="B17" s="1"/>
      <c r="C17" s="1"/>
      <c r="D17" s="1"/>
    </row>
    <row r="18" spans="1:4" x14ac:dyDescent="0.3">
      <c r="A18" s="14" t="s">
        <v>308</v>
      </c>
      <c r="B18" s="14" t="s">
        <v>309</v>
      </c>
      <c r="C18" s="14" t="s">
        <v>310</v>
      </c>
      <c r="D18" s="14" t="s">
        <v>311</v>
      </c>
    </row>
    <row r="19" spans="1:4" ht="61.95" customHeight="1" x14ac:dyDescent="0.3">
      <c r="A19" s="3">
        <v>46095</v>
      </c>
      <c r="B19" s="2" t="s">
        <v>312</v>
      </c>
      <c r="C19" s="2" t="s">
        <v>313</v>
      </c>
      <c r="D19" s="2" t="s">
        <v>314</v>
      </c>
    </row>
  </sheetData>
  <mergeCells count="1">
    <mergeCell ref="A1:D1"/>
  </mergeCells>
  <pageMargins left="0.7" right="0.7" top="0.75" bottom="0.75" header="0.3" footer="0.3"/>
  <headerFooter>
    <oddHeader>&amp;C&amp;"Montserrat,Bold"&amp;9 &amp;K0A2463THEODORA MONYE | AI Governance Advisor</oddHeader>
    <oddFooter>&amp;C&amp;"Calibri"&amp;9 &amp;K2D3748theo@theodoramonye.com | theodoramonye.com | 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Cover</vt:lpstr>
      <vt:lpstr>1. System Identification</vt:lpstr>
      <vt:lpstr>2. Risk Assessment</vt:lpstr>
      <vt:lpstr>3. Dashboard</vt:lpstr>
      <vt:lpstr>4. Mitigation &amp; Approval</vt:lpstr>
      <vt:lpstr>5. Assumptions &amp; Attestation</vt:lpstr>
      <vt:lpstr>6. EU AI Act Checklist</vt:lpstr>
      <vt:lpstr>7. Legal &amp; Change Log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Florence Chidiebele</cp:lastModifiedBy>
  <dcterms:created xsi:type="dcterms:W3CDTF">2026-03-14T18:50:48Z</dcterms:created>
  <dcterms:modified xsi:type="dcterms:W3CDTF">2026-03-14T19:23:22Z</dcterms:modified>
</cp:coreProperties>
</file>